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БЮДЖЕТА'!$A$12:$F$580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<sst xmlns="http://schemas.openxmlformats.org/spreadsheetml/2006/main" count="2304" uniqueCount="462">
  <si>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</si>
  <si>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</si>
  <si>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</si>
  <si>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</si>
  <si>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</si>
  <si>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</si>
  <si>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</si>
  <si>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</si>
  <si>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</si>
  <si>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</si>
  <si>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</si>
  <si>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</si>
  <si>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</si>
  <si>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</si>
  <si>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</si>
  <si>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</si>
  <si>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</si>
  <si>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</si>
  <si>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</si>
  <si>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</si>
  <si>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</si>
  <si>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</si>
  <si>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</si>
  <si>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</si>
  <si>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</si>
  <si>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</si>
  <si>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</si>
  <si>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</si>
  <si>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</si>
  <si>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</si>
  <si>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</si>
  <si>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</si>
  <si>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</si>
  <si>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</si>
  <si>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</si>
  <si>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</si>
  <si>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</si>
  <si>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</si>
  <si>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</si>
  <si>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</si>
  <si>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</si>
  <si>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</si>
  <si>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</si>
  <si>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</si>
  <si>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</si>
  <si>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</si>
  <si>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</si>
  <si>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</si>
  <si>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</si>
  <si>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</si>
  <si>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</si>
  <si>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</si>
  <si>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</si>
  <si>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</si>
  <si>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</si>
  <si>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</si>
  <si>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</si>
  <si>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</si>
  <si>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</si>
  <si>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</si>
  <si>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</si>
  <si>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</si>
  <si>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</si>
  <si>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</si>
  <si>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</si>
  <si>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</si>
  <si>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</si>
  <si>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</si>
  <si>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</si>
  <si>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</si>
  <si>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</si>
  <si>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</si>
  <si>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</si>
  <si>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</si>
  <si>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</si>
  <si>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</si>
  <si>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</si>
  <si>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</si>
  <si>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</si>
  <si>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</si>
  <si>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</si>
  <si>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</si>
  <si>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</si>
  <si>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</si>
  <si>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</si>
  <si>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</si>
  <si>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</si>
  <si>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</si>
  <si>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</si>
  <si>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</si>
  <si>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</si>
  <si>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</si>
  <si>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</si>
  <si>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</si>
  <si>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</si>
  <si>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</si>
  <si>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</si>
  <si>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</si>
  <si>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</si>
  <si>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</si>
  <si>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</si>
  <si>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</si>
  <si>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</si>
  <si>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</si>
  <si>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</si>
  <si>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</si>
  <si>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</si>
  <si>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</si>
  <si>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</si>
  <si>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</si>
  <si>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</si>
  <si>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</si>
  <si>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</si>
  <si>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</si>
  <si>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</si>
  <si>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</si>
  <si>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</si>
  <si>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</si>
  <si>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</si>
  <si>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</si>
  <si>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</si>
  <si>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</si>
  <si>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</si>
  <si>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</si>
  <si>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</si>
  <si>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</si>
  <si>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</si>
  <si>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</si>
  <si>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</si>
  <si>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</si>
  <si>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</si>
  <si>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</si>
  <si>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</si>
  <si>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</si>
  <si>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</si>
  <si>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</si>
  <si>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</si>
  <si>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</si>
  <si>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</si>
  <si>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</si>
  <si>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</si>
  <si>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</si>
  <si>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</si>
  <si>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</si>
  <si>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</si>
  <si>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</si>
  <si>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</si>
  <si>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</si>
  <si>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</si>
  <si>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</si>
  <si>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</si>
  <si>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</si>
  <si>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</si>
  <si>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</si>
  <si>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</si>
  <si>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</si>
  <si>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</si>
  <si>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</si>
  <si>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</si>
  <si>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</si>
  <si>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</si>
  <si>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</si>
  <si>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</si>
  <si>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</si>
  <si>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</si>
  <si>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</si>
  <si>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</si>
  <si>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</si>
  <si>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</si>
  <si>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</si>
  <si>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</si>
  <si>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</si>
  <si>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</si>
  <si>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</si>
  <si>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</si>
  <si>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</si>
  <si>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</si>
  <si>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</si>
  <si>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</si>
  <si>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</si>
  <si>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</si>
  <si>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</si>
  <si>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</si>
  <si>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</si>
  <si>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</si>
  <si>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</si>
  <si>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</si>
  <si>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</si>
  <si>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</si>
  <si>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</si>
  <si>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</si>
  <si>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</si>
  <si>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</si>
  <si>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</si>
  <si>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</si>
  <si>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</si>
  <si>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</si>
  <si>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</si>
  <si>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</si>
  <si>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</si>
  <si>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</si>
  <si>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</si>
  <si>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</si>
  <si>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</si>
  <si>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</si>
  <si>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</si>
  <si>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</si>
  <si>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</si>
  <si>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</si>
  <si>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</si>
  <si>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</si>
  <si>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</si>
  <si>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</si>
  <si>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</si>
  <si>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</si>
  <si>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</si>
  <si>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</si>
  <si>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</si>
  <si>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</si>
  <si>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</si>
  <si>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</si>
  <si>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</si>
  <si>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</si>
  <si>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</si>
  <si>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</si>
  <si>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</si>
  <si>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</si>
  <si>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</si>
  <si>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</si>
  <si>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</si>
  <si>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</si>
  <si>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</si>
  <si>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</si>
  <si>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</si>
  <si>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</si>
  <si>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</si>
  <si>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</si>
  <si>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</si>
  <si>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</si>
  <si>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</si>
  <si>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</si>
  <si>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</si>
  <si>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</si>
  <si>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</si>
  <si>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</si>
  <si>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</si>
  <si>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</si>
  <si>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</si>
  <si>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</si>
  <si>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</si>
  <si>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</si>
  <si>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</si>
  <si>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</si>
  <si>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</si>
  <si>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</si>
  <si>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</si>
  <si>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</si>
  <si>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</si>
  <si>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</si>
  <si>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</si>
  <si>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</si>
  <si>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</si>
  <si>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</si>
  <si>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</si>
  <si>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</si>
  <si>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</si>
  <si>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</si>
  <si>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</si>
  <si>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</si>
  <si>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</si>
  <si>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</si>
  <si>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</si>
  <si>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</si>
  <si>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</si>
  <si>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</si>
  <si>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</si>
  <si>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</si>
  <si>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</si>
  <si>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</si>
  <si>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</si>
  <si>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</si>
  <si>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</si>
  <si>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</si>
  <si>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</si>
  <si>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</si>
  <si>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</si>
  <si>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</si>
  <si>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</si>
  <si>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</si>
  <si>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</si>
  <si>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</si>
  <si>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</si>
  <si>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</si>
  <si>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</si>
  <si>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</si>
  <si>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</si>
  <si>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</si>
  <si>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</si>
  <si>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</si>
  <si>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</si>
  <si>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</si>
  <si>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</si>
  <si>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</si>
  <si>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</si>
  <si>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</si>
  <si>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</si>
  <si>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</si>
  <si>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</si>
  <si>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</si>
  <si>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</si>
  <si>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</si>
  <si>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</si>
  <si>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</si>
  <si>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00000000000</t>
  </si>
  <si>
    <t>9990000660</t>
  </si>
  <si>
    <t>9990006500</t>
  </si>
  <si>
    <t>9990000650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</si>
  <si>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</si>
  <si>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</si>
  <si>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</si>
  <si>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</si>
  <si>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</si>
  <si>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</si>
  <si>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</si>
  <si>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</si>
  <si>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</si>
  <si>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</si>
  <si>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</si>
  <si>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</si>
  <si>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</si>
  <si>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</si>
  <si>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</si>
  <si>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</si>
  <si>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2300000000</t>
  </si>
  <si>
    <t>2300000600</t>
  </si>
  <si>
    <t>2300001610</t>
  </si>
  <si>
    <t>600</t>
  </si>
  <si>
    <t>812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</si>
  <si>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</si>
  <si>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</si>
  <si>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</si>
  <si>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</si>
  <si>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</si>
  <si>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</si>
  <si>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</si>
  <si>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</si>
  <si>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</si>
  <si>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</si>
  <si>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</si>
  <si>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</si>
  <si>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</si>
  <si>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</si>
  <si>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</si>
  <si>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</si>
  <si>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</si>
  <si>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2500000600</t>
  </si>
  <si>
    <t>2600000000</t>
  </si>
  <si>
    <t>2600000600</t>
  </si>
  <si>
    <t>Приложение 10 к решению Думы</t>
  </si>
  <si>
    <t>0800000630</t>
  </si>
  <si>
    <t>9990093110</t>
  </si>
  <si>
    <t>2400000600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</si>
  <si>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</si>
  <si>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</si>
  <si>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</si>
  <si>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</si>
  <si>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</si>
  <si>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</si>
  <si>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</si>
  <si>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</si>
  <si>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</si>
  <si>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</si>
  <si>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</si>
  <si>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9990000710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</si>
  <si>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</si>
  <si>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</si>
  <si>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</si>
  <si>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районного бюджета на 2019 год по разделам, подразделам, целевым статьям и видам расходов в соответствии с бюджетной классификацией РФ</t>
  </si>
  <si>
    <t>9990009100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</si>
  <si>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</si>
  <si>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</si>
  <si>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</si>
  <si>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</si>
  <si>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</si>
  <si>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</si>
  <si>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</si>
  <si>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</si>
  <si>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</si>
  <si>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</si>
  <si>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</si>
  <si>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</si>
  <si>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</si>
  <si>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</si>
  <si>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</si>
  <si>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</si>
  <si>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3100P5200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</si>
  <si>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</si>
  <si>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</si>
  <si>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</si>
  <si>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</si>
  <si>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</si>
  <si>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</si>
  <si>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</si>
  <si>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</si>
  <si>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</si>
  <si>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</si>
  <si>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</si>
  <si>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1500092190</t>
  </si>
  <si>
    <t>Расходы на развитие спортивной инфраструктуры, находящейся в муниципальной собственности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</si>
  <si>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</si>
  <si>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</si>
  <si>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9990001690</t>
  </si>
  <si>
    <t>Обеспечение деятельности районных автономных муниципальных учреждений культуры</t>
  </si>
  <si>
    <t>1620002690</t>
  </si>
  <si>
    <t>МП "Молодежная политика Михайловского муниципального района"</t>
  </si>
  <si>
    <t>№ 339 от 25.12.2018г.</t>
  </si>
  <si>
    <t>16100L5050</t>
  </si>
  <si>
    <t xml:space="preserve">Строительство Дома культуры в с. Первомайском </t>
  </si>
  <si>
    <t>0320093140</t>
  </si>
  <si>
    <t>99900M0820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</si>
  <si>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</si>
  <si>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</si>
  <si>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</si>
  <si>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</si>
  <si>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</si>
  <si>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</si>
  <si>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</si>
  <si>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15000S2190</t>
  </si>
  <si>
    <t>Расходы на развитие спортивной инфраструктуры, находящейся в муниципальной собственности за счет местного бюджета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</si>
  <si>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</si>
  <si>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</si>
  <si>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</si>
  <si>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</si>
  <si>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</si>
  <si>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</si>
  <si>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</si>
  <si>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3100S5200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</si>
  <si>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</si>
  <si>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0340041690</t>
  </si>
  <si>
    <t>Противопожарная безопасность в бюджетных  общеобразовательных муниципальных учреждениях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</si>
  <si>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</si>
  <si>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</si>
  <si>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</si>
  <si>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1630000600</t>
  </si>
  <si>
    <t>Расходы на развитие спортивной инфраструктуры, находящейся в муниципальной собственности из срендств федерального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</si>
  <si>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</si>
  <si>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</si>
  <si>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031E250970</t>
  </si>
  <si>
    <t>033P592630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</si>
  <si>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</t>
  </si>
  <si>
    <t>Противопожарная безопасность в бюджетных муниципальных учреждениях дополнительного образования</t>
  </si>
  <si>
    <t>0340071690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</si>
  <si>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</si>
  <si>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</si>
  <si>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321</t>
  </si>
  <si>
    <t>Пособия, компенсации и иные социальные выплаты гражданам, кроме публичных нормативных обязательств</t>
  </si>
  <si>
    <t>1100000611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</si>
  <si>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</si>
  <si>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</si>
  <si>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150P552280</t>
  </si>
  <si>
    <t>Приложение 4 к решению Думы</t>
  </si>
  <si>
    <t>района № 405 от 25.07.2019г.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</si>
</sst>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2" xfId="0" applyNumberFormat="1" applyFont="1" applyFill="1" applyBorder="1" applyAlignment="1">
      <alignment horizontal="center" vertical="center" shrinkToFit="1"/>
    </xf>
    <xf numFmtId="4" fontId="7" fillId="35" borderId="12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4" fontId="7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wrapText="1" shrinkToFit="1"/>
    </xf>
    <xf numFmtId="176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left"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77" fontId="5" fillId="37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77" fontId="2" fillId="37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7" fontId="2" fillId="39" borderId="10" xfId="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6" borderId="10" xfId="60" applyNumberFormat="1" applyFont="1" applyFill="1" applyBorder="1" applyAlignment="1">
      <alignment horizontal="center" vertical="center" shrinkToFit="1"/>
    </xf>
    <xf numFmtId="180" fontId="7" fillId="38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/>
    </xf>
    <xf numFmtId="4" fontId="5" fillId="37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wrapText="1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6" xfId="0" applyNumberFormat="1" applyFont="1" applyFill="1" applyBorder="1" applyAlignment="1">
      <alignment horizontal="center" vertical="center" shrinkToFit="1"/>
    </xf>
    <xf numFmtId="4" fontId="7" fillId="35" borderId="16" xfId="0" applyNumberFormat="1" applyFont="1" applyFill="1" applyBorder="1" applyAlignment="1">
      <alignment horizontal="center" vertical="center" shrinkToFit="1"/>
    </xf>
    <xf numFmtId="4" fontId="2" fillId="34" borderId="16" xfId="0" applyNumberFormat="1" applyFont="1" applyFill="1" applyBorder="1" applyAlignment="1">
      <alignment horizontal="center" vertical="center" shrinkToFit="1"/>
    </xf>
    <xf numFmtId="0" fontId="13" fillId="38" borderId="10" xfId="0" applyFont="1" applyFill="1" applyBorder="1" applyAlignment="1">
      <alignment wrapText="1"/>
    </xf>
    <xf numFmtId="0" fontId="2" fillId="36" borderId="13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8" borderId="10" xfId="0" applyNumberFormat="1" applyFont="1" applyFill="1" applyBorder="1" applyAlignment="1">
      <alignment horizontal="center" vertical="center" shrinkToFit="1"/>
    </xf>
    <xf numFmtId="184" fontId="5" fillId="36" borderId="11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0" fontId="2" fillId="38" borderId="13" xfId="0" applyFont="1" applyFill="1" applyBorder="1" applyAlignment="1">
      <alignment horizontal="left" vertical="top" wrapText="1"/>
    </xf>
    <xf numFmtId="187" fontId="1" fillId="0" borderId="0" xfId="60" applyNumberFormat="1" applyFont="1" applyAlignment="1">
      <alignment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3" fontId="5" fillId="37" borderId="10" xfId="0" applyNumberFormat="1" applyFont="1" applyFill="1" applyBorder="1" applyAlignment="1">
      <alignment horizontal="center" vertical="center" shrinkToFit="1"/>
    </xf>
    <xf numFmtId="184" fontId="5" fillId="37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43" fontId="1" fillId="0" borderId="0" xfId="60" applyFont="1" applyAlignment="1">
      <alignment/>
    </xf>
    <xf numFmtId="0" fontId="2" fillId="0" borderId="10" xfId="0" applyFont="1" applyFill="1" applyBorder="1" applyAlignment="1">
      <alignment vertical="top" wrapText="1"/>
    </xf>
    <xf numFmtId="192" fontId="14" fillId="0" borderId="0" xfId="0" applyNumberFormat="1" applyFont="1" applyAlignment="1">
      <alignment shrinkToFit="1"/>
    </xf>
    <xf numFmtId="186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3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9.125" style="2" customWidth="1"/>
    <col min="25" max="25" width="13.125" style="2" bestFit="1" customWidth="1"/>
    <col min="26" max="16384" width="9.125" style="2" customWidth="1"/>
  </cols>
  <sheetData>
    <row r="1" spans="2:4" ht="12.75">
      <c r="B1" s="121" t="s">
        <v>460</v>
      </c>
      <c r="C1" s="121"/>
      <c r="D1" s="121"/>
    </row>
    <row r="2" spans="2:4" ht="12.75">
      <c r="B2" s="121" t="s">
        <v>87</v>
      </c>
      <c r="C2" s="121"/>
      <c r="D2" s="121"/>
    </row>
    <row r="3" spans="2:4" ht="12.75">
      <c r="B3" s="121" t="s">
        <v>461</v>
      </c>
      <c r="C3" s="121"/>
      <c r="D3" s="121"/>
    </row>
    <row r="5" spans="2:23" ht="12.75">
      <c r="B5" s="121" t="s">
        <v>358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</row>
    <row r="6" spans="2:23" ht="9" customHeight="1">
      <c r="B6" s="122" t="s">
        <v>87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</row>
    <row r="7" spans="2:22" ht="12.75">
      <c r="B7" s="2" t="s">
        <v>86</v>
      </c>
      <c r="C7" s="121" t="s">
        <v>415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</row>
    <row r="9" spans="1:22" ht="30.75" customHeight="1">
      <c r="A9" s="123" t="s">
        <v>47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</row>
    <row r="10" spans="1:22" ht="57" customHeight="1">
      <c r="A10" s="120" t="s">
        <v>377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</row>
    <row r="11" spans="1:22" ht="15.75">
      <c r="A11" s="119" t="s">
        <v>65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</row>
    <row r="12" spans="1:22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25</v>
      </c>
      <c r="G12" s="90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</row>
    <row r="13" spans="1:22" ht="18.75" customHeight="1" outlineLevel="2">
      <c r="A13" s="16" t="s">
        <v>61</v>
      </c>
      <c r="B13" s="17" t="s">
        <v>60</v>
      </c>
      <c r="C13" s="17" t="s">
        <v>234</v>
      </c>
      <c r="D13" s="17" t="s">
        <v>5</v>
      </c>
      <c r="E13" s="17"/>
      <c r="F13" s="110">
        <f>F14+F22+F45+F65+F79+F84+F59+F73</f>
        <v>145180.68850000002</v>
      </c>
      <c r="G13" s="91" t="e">
        <f>G14+G22+G45+#REF!+G65+#REF!+G79+G84+#REF!</f>
        <v>#REF!</v>
      </c>
      <c r="H13" s="18" t="e">
        <f>H14+H22+H45+#REF!+H65+#REF!+H79+H84+#REF!</f>
        <v>#REF!</v>
      </c>
      <c r="I13" s="18" t="e">
        <f>I14+I22+I45+#REF!+I65+#REF!+I79+I84+#REF!</f>
        <v>#REF!</v>
      </c>
      <c r="J13" s="18" t="e">
        <f>J14+J22+J45+#REF!+J65+#REF!+J79+J84+#REF!</f>
        <v>#REF!</v>
      </c>
      <c r="K13" s="18" t="e">
        <f>K14+K22+K45+#REF!+K65+#REF!+K79+K84+#REF!</f>
        <v>#REF!</v>
      </c>
      <c r="L13" s="18" t="e">
        <f>L14+L22+L45+#REF!+L65+#REF!+L79+L84+#REF!</f>
        <v>#REF!</v>
      </c>
      <c r="M13" s="18" t="e">
        <f>M14+M22+M45+#REF!+M65+#REF!+M79+M84+#REF!</f>
        <v>#REF!</v>
      </c>
      <c r="N13" s="18" t="e">
        <f>N14+N22+N45+#REF!+N65+#REF!+N79+N84+#REF!</f>
        <v>#REF!</v>
      </c>
      <c r="O13" s="18" t="e">
        <f>O14+O22+O45+#REF!+O65+#REF!+O79+O84+#REF!</f>
        <v>#REF!</v>
      </c>
      <c r="P13" s="18" t="e">
        <f>P14+P22+P45+#REF!+P65+#REF!+P79+P84+#REF!</f>
        <v>#REF!</v>
      </c>
      <c r="Q13" s="18" t="e">
        <f>Q14+Q22+Q45+#REF!+Q65+#REF!+Q79+Q84+#REF!</f>
        <v>#REF!</v>
      </c>
      <c r="R13" s="18" t="e">
        <f>R14+R22+R45+#REF!+R65+#REF!+R79+R84+#REF!</f>
        <v>#REF!</v>
      </c>
      <c r="S13" s="18" t="e">
        <f>S14+S22+S45+#REF!+S65+#REF!+S79+S84+#REF!</f>
        <v>#REF!</v>
      </c>
      <c r="T13" s="18" t="e">
        <f>T14+T22+T45+#REF!+T65+#REF!+T79+T84+#REF!</f>
        <v>#REF!</v>
      </c>
      <c r="U13" s="18" t="e">
        <f>U14+U22+U45+#REF!+U65+#REF!+U79+U84+#REF!</f>
        <v>#REF!</v>
      </c>
      <c r="V13" s="18" t="e">
        <f>V14+V22+V45+#REF!+V65+#REF!+V79+V84+#REF!</f>
        <v>#REF!</v>
      </c>
    </row>
    <row r="14" spans="1:22" s="29" customFormat="1" ht="33" customHeight="1" outlineLevel="3">
      <c r="A14" s="25" t="s">
        <v>26</v>
      </c>
      <c r="B14" s="27" t="s">
        <v>6</v>
      </c>
      <c r="C14" s="27" t="s">
        <v>234</v>
      </c>
      <c r="D14" s="27" t="s">
        <v>5</v>
      </c>
      <c r="E14" s="27"/>
      <c r="F14" s="108">
        <f>F15</f>
        <v>2569.4120000000003</v>
      </c>
      <c r="G14" s="92">
        <f aca="true" t="shared" si="0" ref="G14:V14">G15</f>
        <v>1204.8</v>
      </c>
      <c r="H14" s="28">
        <f t="shared" si="0"/>
        <v>1204.8</v>
      </c>
      <c r="I14" s="28">
        <f t="shared" si="0"/>
        <v>1204.8</v>
      </c>
      <c r="J14" s="28">
        <f t="shared" si="0"/>
        <v>1204.8</v>
      </c>
      <c r="K14" s="28">
        <f t="shared" si="0"/>
        <v>1204.8</v>
      </c>
      <c r="L14" s="28">
        <f t="shared" si="0"/>
        <v>1204.8</v>
      </c>
      <c r="M14" s="28">
        <f t="shared" si="0"/>
        <v>1204.8</v>
      </c>
      <c r="N14" s="28">
        <f t="shared" si="0"/>
        <v>1204.8</v>
      </c>
      <c r="O14" s="28">
        <f t="shared" si="0"/>
        <v>1204.8</v>
      </c>
      <c r="P14" s="28">
        <f t="shared" si="0"/>
        <v>1204.8</v>
      </c>
      <c r="Q14" s="28">
        <f t="shared" si="0"/>
        <v>1204.8</v>
      </c>
      <c r="R14" s="28">
        <f t="shared" si="0"/>
        <v>1204.8</v>
      </c>
      <c r="S14" s="28">
        <f t="shared" si="0"/>
        <v>1204.8</v>
      </c>
      <c r="T14" s="28">
        <f t="shared" si="0"/>
        <v>1204.8</v>
      </c>
      <c r="U14" s="28">
        <f t="shared" si="0"/>
        <v>1204.8</v>
      </c>
      <c r="V14" s="28">
        <f t="shared" si="0"/>
        <v>1204.8</v>
      </c>
    </row>
    <row r="15" spans="1:22" ht="34.5" customHeight="1" outlineLevel="3">
      <c r="A15" s="21" t="s">
        <v>130</v>
      </c>
      <c r="B15" s="12" t="s">
        <v>6</v>
      </c>
      <c r="C15" s="12" t="s">
        <v>235</v>
      </c>
      <c r="D15" s="12" t="s">
        <v>5</v>
      </c>
      <c r="E15" s="12"/>
      <c r="F15" s="13">
        <f>F16</f>
        <v>2569.4120000000003</v>
      </c>
      <c r="G15" s="9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</row>
    <row r="16" spans="1:22" ht="35.25" customHeight="1" outlineLevel="3">
      <c r="A16" s="21" t="s">
        <v>132</v>
      </c>
      <c r="B16" s="12" t="s">
        <v>6</v>
      </c>
      <c r="C16" s="12" t="s">
        <v>236</v>
      </c>
      <c r="D16" s="12" t="s">
        <v>5</v>
      </c>
      <c r="E16" s="12"/>
      <c r="F16" s="13">
        <f>F17</f>
        <v>2569.4120000000003</v>
      </c>
      <c r="G16" s="9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 outlineLevel="4">
      <c r="A17" s="49" t="s">
        <v>131</v>
      </c>
      <c r="B17" s="19" t="s">
        <v>6</v>
      </c>
      <c r="C17" s="19" t="s">
        <v>237</v>
      </c>
      <c r="D17" s="19" t="s">
        <v>5</v>
      </c>
      <c r="E17" s="19"/>
      <c r="F17" s="20">
        <f>F18</f>
        <v>2569.4120000000003</v>
      </c>
      <c r="G17" s="94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</row>
    <row r="18" spans="1:22" ht="31.5" outlineLevel="4">
      <c r="A18" s="5" t="s">
        <v>91</v>
      </c>
      <c r="B18" s="6" t="s">
        <v>6</v>
      </c>
      <c r="C18" s="6" t="s">
        <v>237</v>
      </c>
      <c r="D18" s="6" t="s">
        <v>90</v>
      </c>
      <c r="E18" s="6"/>
      <c r="F18" s="7">
        <f>F19+F20+F21</f>
        <v>2569.4120000000003</v>
      </c>
      <c r="G18" s="94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7.25" customHeight="1" outlineLevel="5">
      <c r="A19" s="46" t="s">
        <v>227</v>
      </c>
      <c r="B19" s="47" t="s">
        <v>6</v>
      </c>
      <c r="C19" s="47" t="s">
        <v>237</v>
      </c>
      <c r="D19" s="47" t="s">
        <v>88</v>
      </c>
      <c r="E19" s="47"/>
      <c r="F19" s="48">
        <v>2087.014</v>
      </c>
      <c r="G19" s="94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</row>
    <row r="20" spans="1:22" ht="34.5" customHeight="1" outlineLevel="5">
      <c r="A20" s="46" t="s">
        <v>232</v>
      </c>
      <c r="B20" s="47" t="s">
        <v>6</v>
      </c>
      <c r="C20" s="47" t="s">
        <v>237</v>
      </c>
      <c r="D20" s="47" t="s">
        <v>89</v>
      </c>
      <c r="E20" s="47"/>
      <c r="F20" s="48">
        <v>0</v>
      </c>
      <c r="G20" s="94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50.25" customHeight="1" outlineLevel="5">
      <c r="A21" s="46" t="s">
        <v>228</v>
      </c>
      <c r="B21" s="47" t="s">
        <v>6</v>
      </c>
      <c r="C21" s="47" t="s">
        <v>237</v>
      </c>
      <c r="D21" s="47" t="s">
        <v>229</v>
      </c>
      <c r="E21" s="47"/>
      <c r="F21" s="48">
        <v>482.398</v>
      </c>
      <c r="G21" s="9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47.25" customHeight="1" outlineLevel="6">
      <c r="A22" s="8" t="s">
        <v>27</v>
      </c>
      <c r="B22" s="9" t="s">
        <v>19</v>
      </c>
      <c r="C22" s="9" t="s">
        <v>234</v>
      </c>
      <c r="D22" s="9" t="s">
        <v>5</v>
      </c>
      <c r="E22" s="9"/>
      <c r="F22" s="68">
        <f>F23</f>
        <v>4941.9</v>
      </c>
      <c r="G22" s="95" t="e">
        <f aca="true" t="shared" si="3" ref="G22:V22">G23</f>
        <v>#REF!</v>
      </c>
      <c r="H22" s="10" t="e">
        <f t="shared" si="3"/>
        <v>#REF!</v>
      </c>
      <c r="I22" s="10" t="e">
        <f t="shared" si="3"/>
        <v>#REF!</v>
      </c>
      <c r="J22" s="10" t="e">
        <f t="shared" si="3"/>
        <v>#REF!</v>
      </c>
      <c r="K22" s="10" t="e">
        <f t="shared" si="3"/>
        <v>#REF!</v>
      </c>
      <c r="L22" s="10" t="e">
        <f t="shared" si="3"/>
        <v>#REF!</v>
      </c>
      <c r="M22" s="10" t="e">
        <f t="shared" si="3"/>
        <v>#REF!</v>
      </c>
      <c r="N22" s="10" t="e">
        <f t="shared" si="3"/>
        <v>#REF!</v>
      </c>
      <c r="O22" s="10" t="e">
        <f t="shared" si="3"/>
        <v>#REF!</v>
      </c>
      <c r="P22" s="10" t="e">
        <f t="shared" si="3"/>
        <v>#REF!</v>
      </c>
      <c r="Q22" s="10" t="e">
        <f t="shared" si="3"/>
        <v>#REF!</v>
      </c>
      <c r="R22" s="10" t="e">
        <f t="shared" si="3"/>
        <v>#REF!</v>
      </c>
      <c r="S22" s="10" t="e">
        <f t="shared" si="3"/>
        <v>#REF!</v>
      </c>
      <c r="T22" s="10" t="e">
        <f t="shared" si="3"/>
        <v>#REF!</v>
      </c>
      <c r="U22" s="10" t="e">
        <f t="shared" si="3"/>
        <v>#REF!</v>
      </c>
      <c r="V22" s="10" t="e">
        <f t="shared" si="3"/>
        <v>#REF!</v>
      </c>
    </row>
    <row r="23" spans="1:22" s="26" customFormat="1" ht="33" customHeight="1" outlineLevel="6">
      <c r="A23" s="21" t="s">
        <v>130</v>
      </c>
      <c r="B23" s="12" t="s">
        <v>19</v>
      </c>
      <c r="C23" s="12" t="s">
        <v>235</v>
      </c>
      <c r="D23" s="12" t="s">
        <v>5</v>
      </c>
      <c r="E23" s="12"/>
      <c r="F23" s="72">
        <f>F24</f>
        <v>4941.9</v>
      </c>
      <c r="G23" s="93" t="e">
        <f>G25+#REF!+G37</f>
        <v>#REF!</v>
      </c>
      <c r="H23" s="13" t="e">
        <f>H25+#REF!+H37</f>
        <v>#REF!</v>
      </c>
      <c r="I23" s="13" t="e">
        <f>I25+#REF!+I37</f>
        <v>#REF!</v>
      </c>
      <c r="J23" s="13" t="e">
        <f>J25+#REF!+J37</f>
        <v>#REF!</v>
      </c>
      <c r="K23" s="13" t="e">
        <f>K25+#REF!+K37</f>
        <v>#REF!</v>
      </c>
      <c r="L23" s="13" t="e">
        <f>L25+#REF!+L37</f>
        <v>#REF!</v>
      </c>
      <c r="M23" s="13" t="e">
        <f>M25+#REF!+M37</f>
        <v>#REF!</v>
      </c>
      <c r="N23" s="13" t="e">
        <f>N25+#REF!+N37</f>
        <v>#REF!</v>
      </c>
      <c r="O23" s="13" t="e">
        <f>O25+#REF!+O37</f>
        <v>#REF!</v>
      </c>
      <c r="P23" s="13" t="e">
        <f>P25+#REF!+P37</f>
        <v>#REF!</v>
      </c>
      <c r="Q23" s="13" t="e">
        <f>Q25+#REF!+Q37</f>
        <v>#REF!</v>
      </c>
      <c r="R23" s="13" t="e">
        <f>R25+#REF!+R37</f>
        <v>#REF!</v>
      </c>
      <c r="S23" s="13" t="e">
        <f>S25+#REF!+S37</f>
        <v>#REF!</v>
      </c>
      <c r="T23" s="13" t="e">
        <f>T25+#REF!+T37</f>
        <v>#REF!</v>
      </c>
      <c r="U23" s="13" t="e">
        <f>U25+#REF!+U37</f>
        <v>#REF!</v>
      </c>
      <c r="V23" s="13" t="e">
        <f>V25+#REF!+V37</f>
        <v>#REF!</v>
      </c>
    </row>
    <row r="24" spans="1:22" s="26" customFormat="1" ht="36" customHeight="1" outlineLevel="6">
      <c r="A24" s="21" t="s">
        <v>132</v>
      </c>
      <c r="B24" s="12" t="s">
        <v>19</v>
      </c>
      <c r="C24" s="12" t="s">
        <v>236</v>
      </c>
      <c r="D24" s="12" t="s">
        <v>5</v>
      </c>
      <c r="E24" s="12"/>
      <c r="F24" s="72">
        <f>F25+F37+F43</f>
        <v>4941.9</v>
      </c>
      <c r="G24" s="9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26" customFormat="1" ht="47.25" outlineLevel="6">
      <c r="A25" s="50" t="s">
        <v>188</v>
      </c>
      <c r="B25" s="19" t="s">
        <v>19</v>
      </c>
      <c r="C25" s="19" t="s">
        <v>238</v>
      </c>
      <c r="D25" s="19" t="s">
        <v>5</v>
      </c>
      <c r="E25" s="19"/>
      <c r="F25" s="69">
        <f>F26+F30+F34+F32</f>
        <v>2709.9</v>
      </c>
      <c r="G25" s="94">
        <f aca="true" t="shared" si="4" ref="G25:V25">G28</f>
        <v>2414.5</v>
      </c>
      <c r="H25" s="7">
        <f t="shared" si="4"/>
        <v>2414.5</v>
      </c>
      <c r="I25" s="7">
        <f t="shared" si="4"/>
        <v>2414.5</v>
      </c>
      <c r="J25" s="7">
        <f t="shared" si="4"/>
        <v>2414.5</v>
      </c>
      <c r="K25" s="7">
        <f t="shared" si="4"/>
        <v>2414.5</v>
      </c>
      <c r="L25" s="7">
        <f t="shared" si="4"/>
        <v>2414.5</v>
      </c>
      <c r="M25" s="7">
        <f t="shared" si="4"/>
        <v>2414.5</v>
      </c>
      <c r="N25" s="7">
        <f t="shared" si="4"/>
        <v>2414.5</v>
      </c>
      <c r="O25" s="7">
        <f t="shared" si="4"/>
        <v>2414.5</v>
      </c>
      <c r="P25" s="7">
        <f t="shared" si="4"/>
        <v>2414.5</v>
      </c>
      <c r="Q25" s="7">
        <f t="shared" si="4"/>
        <v>2414.5</v>
      </c>
      <c r="R25" s="7">
        <f t="shared" si="4"/>
        <v>2414.5</v>
      </c>
      <c r="S25" s="7">
        <f t="shared" si="4"/>
        <v>2414.5</v>
      </c>
      <c r="T25" s="7">
        <f t="shared" si="4"/>
        <v>2414.5</v>
      </c>
      <c r="U25" s="7">
        <f t="shared" si="4"/>
        <v>2414.5</v>
      </c>
      <c r="V25" s="7">
        <f t="shared" si="4"/>
        <v>2414.5</v>
      </c>
    </row>
    <row r="26" spans="1:22" s="26" customFormat="1" ht="31.5" outlineLevel="6">
      <c r="A26" s="5" t="s">
        <v>91</v>
      </c>
      <c r="B26" s="6" t="s">
        <v>19</v>
      </c>
      <c r="C26" s="6" t="s">
        <v>238</v>
      </c>
      <c r="D26" s="6" t="s">
        <v>90</v>
      </c>
      <c r="E26" s="6"/>
      <c r="F26" s="70">
        <f>F27+F28+F29</f>
        <v>2604</v>
      </c>
      <c r="G26" s="9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6" customFormat="1" ht="31.5" outlineLevel="6">
      <c r="A27" s="46" t="s">
        <v>227</v>
      </c>
      <c r="B27" s="47" t="s">
        <v>19</v>
      </c>
      <c r="C27" s="47" t="s">
        <v>238</v>
      </c>
      <c r="D27" s="47" t="s">
        <v>88</v>
      </c>
      <c r="E27" s="47"/>
      <c r="F27" s="71">
        <v>2000</v>
      </c>
      <c r="G27" s="94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6" customFormat="1" ht="31.5" outlineLevel="6">
      <c r="A28" s="46" t="s">
        <v>232</v>
      </c>
      <c r="B28" s="47" t="s">
        <v>19</v>
      </c>
      <c r="C28" s="47" t="s">
        <v>238</v>
      </c>
      <c r="D28" s="47" t="s">
        <v>89</v>
      </c>
      <c r="E28" s="47"/>
      <c r="F28" s="71">
        <v>0</v>
      </c>
      <c r="G28" s="94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</row>
    <row r="29" spans="1:22" s="26" customFormat="1" ht="47.25" outlineLevel="6">
      <c r="A29" s="46" t="s">
        <v>228</v>
      </c>
      <c r="B29" s="47" t="s">
        <v>19</v>
      </c>
      <c r="C29" s="47" t="s">
        <v>238</v>
      </c>
      <c r="D29" s="47" t="s">
        <v>229</v>
      </c>
      <c r="E29" s="47"/>
      <c r="F29" s="71">
        <v>604</v>
      </c>
      <c r="G29" s="94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6" customFormat="1" ht="20.25" customHeight="1" outlineLevel="6">
      <c r="A30" s="5" t="s">
        <v>92</v>
      </c>
      <c r="B30" s="6" t="s">
        <v>19</v>
      </c>
      <c r="C30" s="6" t="s">
        <v>238</v>
      </c>
      <c r="D30" s="6" t="s">
        <v>93</v>
      </c>
      <c r="E30" s="6"/>
      <c r="F30" s="70">
        <f>F31</f>
        <v>30</v>
      </c>
      <c r="G30" s="94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6" customFormat="1" ht="31.5" outlineLevel="6">
      <c r="A31" s="46" t="s">
        <v>94</v>
      </c>
      <c r="B31" s="47" t="s">
        <v>19</v>
      </c>
      <c r="C31" s="47" t="s">
        <v>238</v>
      </c>
      <c r="D31" s="47" t="s">
        <v>95</v>
      </c>
      <c r="E31" s="47"/>
      <c r="F31" s="71">
        <v>30</v>
      </c>
      <c r="G31" s="94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4" customFormat="1" ht="15.75" outlineLevel="6">
      <c r="A32" s="5" t="s">
        <v>321</v>
      </c>
      <c r="B32" s="6" t="s">
        <v>19</v>
      </c>
      <c r="C32" s="6" t="s">
        <v>238</v>
      </c>
      <c r="D32" s="6" t="s">
        <v>322</v>
      </c>
      <c r="E32" s="6"/>
      <c r="F32" s="70">
        <f>F33</f>
        <v>70.9</v>
      </c>
      <c r="G32" s="94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4" customFormat="1" ht="15.75" outlineLevel="6">
      <c r="A33" s="46" t="s">
        <v>323</v>
      </c>
      <c r="B33" s="47" t="s">
        <v>19</v>
      </c>
      <c r="C33" s="47" t="s">
        <v>238</v>
      </c>
      <c r="D33" s="47" t="s">
        <v>324</v>
      </c>
      <c r="E33" s="47"/>
      <c r="F33" s="71">
        <v>70.9</v>
      </c>
      <c r="G33" s="9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6" customFormat="1" ht="15.75" outlineLevel="6">
      <c r="A34" s="5" t="s">
        <v>96</v>
      </c>
      <c r="B34" s="6" t="s">
        <v>19</v>
      </c>
      <c r="C34" s="6" t="s">
        <v>238</v>
      </c>
      <c r="D34" s="6" t="s">
        <v>97</v>
      </c>
      <c r="E34" s="6"/>
      <c r="F34" s="70">
        <f>F35+F36</f>
        <v>5</v>
      </c>
      <c r="G34" s="94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6" customFormat="1" ht="21.75" customHeight="1" outlineLevel="6">
      <c r="A35" s="46" t="s">
        <v>98</v>
      </c>
      <c r="B35" s="47" t="s">
        <v>19</v>
      </c>
      <c r="C35" s="47" t="s">
        <v>238</v>
      </c>
      <c r="D35" s="47" t="s">
        <v>100</v>
      </c>
      <c r="E35" s="47"/>
      <c r="F35" s="71">
        <v>0</v>
      </c>
      <c r="G35" s="94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6" customFormat="1" ht="15.75" outlineLevel="6">
      <c r="A36" s="46" t="s">
        <v>99</v>
      </c>
      <c r="B36" s="47" t="s">
        <v>19</v>
      </c>
      <c r="C36" s="47" t="s">
        <v>238</v>
      </c>
      <c r="D36" s="47" t="s">
        <v>101</v>
      </c>
      <c r="E36" s="47"/>
      <c r="F36" s="71">
        <v>5</v>
      </c>
      <c r="G36" s="9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4" customFormat="1" ht="31.5" customHeight="1" outlineLevel="6">
      <c r="A37" s="49" t="s">
        <v>189</v>
      </c>
      <c r="B37" s="19" t="s">
        <v>19</v>
      </c>
      <c r="C37" s="19" t="s">
        <v>239</v>
      </c>
      <c r="D37" s="19" t="s">
        <v>5</v>
      </c>
      <c r="E37" s="19"/>
      <c r="F37" s="69">
        <f>F38+F43</f>
        <v>2232</v>
      </c>
      <c r="G37" s="94">
        <f aca="true" t="shared" si="5" ref="G37:V37">G38</f>
        <v>96</v>
      </c>
      <c r="H37" s="7">
        <f t="shared" si="5"/>
        <v>96</v>
      </c>
      <c r="I37" s="7">
        <f t="shared" si="5"/>
        <v>96</v>
      </c>
      <c r="J37" s="7">
        <f t="shared" si="5"/>
        <v>96</v>
      </c>
      <c r="K37" s="7">
        <f t="shared" si="5"/>
        <v>96</v>
      </c>
      <c r="L37" s="7">
        <f t="shared" si="5"/>
        <v>96</v>
      </c>
      <c r="M37" s="7">
        <f t="shared" si="5"/>
        <v>96</v>
      </c>
      <c r="N37" s="7">
        <f t="shared" si="5"/>
        <v>96</v>
      </c>
      <c r="O37" s="7">
        <f t="shared" si="5"/>
        <v>96</v>
      </c>
      <c r="P37" s="7">
        <f t="shared" si="5"/>
        <v>96</v>
      </c>
      <c r="Q37" s="7">
        <f t="shared" si="5"/>
        <v>96</v>
      </c>
      <c r="R37" s="7">
        <f t="shared" si="5"/>
        <v>96</v>
      </c>
      <c r="S37" s="7">
        <f t="shared" si="5"/>
        <v>96</v>
      </c>
      <c r="T37" s="7">
        <f t="shared" si="5"/>
        <v>96</v>
      </c>
      <c r="U37" s="7">
        <f t="shared" si="5"/>
        <v>96</v>
      </c>
      <c r="V37" s="7">
        <f t="shared" si="5"/>
        <v>96</v>
      </c>
    </row>
    <row r="38" spans="1:22" s="24" customFormat="1" ht="31.5" outlineLevel="6">
      <c r="A38" s="5" t="s">
        <v>91</v>
      </c>
      <c r="B38" s="6" t="s">
        <v>19</v>
      </c>
      <c r="C38" s="6" t="s">
        <v>239</v>
      </c>
      <c r="D38" s="6" t="s">
        <v>90</v>
      </c>
      <c r="E38" s="6"/>
      <c r="F38" s="70">
        <f>F39+F40+F41+F42</f>
        <v>2232</v>
      </c>
      <c r="G38" s="94">
        <v>96</v>
      </c>
      <c r="H38" s="7">
        <v>96</v>
      </c>
      <c r="I38" s="7">
        <v>96</v>
      </c>
      <c r="J38" s="7">
        <v>96</v>
      </c>
      <c r="K38" s="7">
        <v>96</v>
      </c>
      <c r="L38" s="7">
        <v>96</v>
      </c>
      <c r="M38" s="7">
        <v>96</v>
      </c>
      <c r="N38" s="7">
        <v>96</v>
      </c>
      <c r="O38" s="7">
        <v>96</v>
      </c>
      <c r="P38" s="7">
        <v>96</v>
      </c>
      <c r="Q38" s="7">
        <v>96</v>
      </c>
      <c r="R38" s="7">
        <v>96</v>
      </c>
      <c r="S38" s="7">
        <v>96</v>
      </c>
      <c r="T38" s="7">
        <v>96</v>
      </c>
      <c r="U38" s="7">
        <v>96</v>
      </c>
      <c r="V38" s="7">
        <v>96</v>
      </c>
    </row>
    <row r="39" spans="1:22" s="24" customFormat="1" ht="31.5" outlineLevel="6">
      <c r="A39" s="46" t="s">
        <v>227</v>
      </c>
      <c r="B39" s="47" t="s">
        <v>19</v>
      </c>
      <c r="C39" s="47" t="s">
        <v>239</v>
      </c>
      <c r="D39" s="47" t="s">
        <v>88</v>
      </c>
      <c r="E39" s="47"/>
      <c r="F39" s="71">
        <v>1600</v>
      </c>
      <c r="G39" s="9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4" customFormat="1" ht="31.5" outlineLevel="6">
      <c r="A40" s="46" t="s">
        <v>232</v>
      </c>
      <c r="B40" s="47" t="s">
        <v>19</v>
      </c>
      <c r="C40" s="47" t="s">
        <v>239</v>
      </c>
      <c r="D40" s="47" t="s">
        <v>89</v>
      </c>
      <c r="E40" s="47"/>
      <c r="F40" s="71">
        <v>0</v>
      </c>
      <c r="G40" s="9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4" customFormat="1" ht="63" outlineLevel="6">
      <c r="A41" s="46" t="s">
        <v>325</v>
      </c>
      <c r="B41" s="47" t="s">
        <v>19</v>
      </c>
      <c r="C41" s="47" t="s">
        <v>239</v>
      </c>
      <c r="D41" s="47" t="s">
        <v>326</v>
      </c>
      <c r="E41" s="47"/>
      <c r="F41" s="71">
        <v>212</v>
      </c>
      <c r="G41" s="9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4" customFormat="1" ht="47.25" outlineLevel="6">
      <c r="A42" s="46" t="s">
        <v>228</v>
      </c>
      <c r="B42" s="47" t="s">
        <v>19</v>
      </c>
      <c r="C42" s="47" t="s">
        <v>239</v>
      </c>
      <c r="D42" s="47" t="s">
        <v>229</v>
      </c>
      <c r="E42" s="47"/>
      <c r="F42" s="71">
        <v>420</v>
      </c>
      <c r="G42" s="94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4" customFormat="1" ht="15.75" outlineLevel="6">
      <c r="A43" s="49" t="s">
        <v>134</v>
      </c>
      <c r="B43" s="19" t="s">
        <v>19</v>
      </c>
      <c r="C43" s="19" t="s">
        <v>240</v>
      </c>
      <c r="D43" s="19" t="s">
        <v>5</v>
      </c>
      <c r="E43" s="19"/>
      <c r="F43" s="69">
        <f>F44</f>
        <v>0</v>
      </c>
      <c r="G43" s="94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4" customFormat="1" ht="15.75" outlineLevel="6">
      <c r="A44" s="5" t="s">
        <v>106</v>
      </c>
      <c r="B44" s="6" t="s">
        <v>19</v>
      </c>
      <c r="C44" s="6" t="s">
        <v>240</v>
      </c>
      <c r="D44" s="6" t="s">
        <v>203</v>
      </c>
      <c r="E44" s="6"/>
      <c r="F44" s="70">
        <v>0</v>
      </c>
      <c r="G44" s="94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4" customFormat="1" ht="49.5" customHeight="1" outlineLevel="3">
      <c r="A45" s="8" t="s">
        <v>28</v>
      </c>
      <c r="B45" s="9" t="s">
        <v>7</v>
      </c>
      <c r="C45" s="9" t="s">
        <v>234</v>
      </c>
      <c r="D45" s="9" t="s">
        <v>5</v>
      </c>
      <c r="E45" s="9"/>
      <c r="F45" s="68">
        <f>F46</f>
        <v>10535.40808</v>
      </c>
      <c r="G45" s="95">
        <f aca="true" t="shared" si="6" ref="G45:V48">G46</f>
        <v>8918.7</v>
      </c>
      <c r="H45" s="10">
        <f t="shared" si="6"/>
        <v>8918.7</v>
      </c>
      <c r="I45" s="10">
        <f t="shared" si="6"/>
        <v>8918.7</v>
      </c>
      <c r="J45" s="10">
        <f t="shared" si="6"/>
        <v>8918.7</v>
      </c>
      <c r="K45" s="10">
        <f t="shared" si="6"/>
        <v>8918.7</v>
      </c>
      <c r="L45" s="10">
        <f t="shared" si="6"/>
        <v>8918.7</v>
      </c>
      <c r="M45" s="10">
        <f t="shared" si="6"/>
        <v>8918.7</v>
      </c>
      <c r="N45" s="10">
        <f t="shared" si="6"/>
        <v>8918.7</v>
      </c>
      <c r="O45" s="10">
        <f t="shared" si="6"/>
        <v>8918.7</v>
      </c>
      <c r="P45" s="10">
        <f t="shared" si="6"/>
        <v>8918.7</v>
      </c>
      <c r="Q45" s="10">
        <f t="shared" si="6"/>
        <v>8918.7</v>
      </c>
      <c r="R45" s="10">
        <f t="shared" si="6"/>
        <v>8918.7</v>
      </c>
      <c r="S45" s="10">
        <f t="shared" si="6"/>
        <v>8918.7</v>
      </c>
      <c r="T45" s="10">
        <f t="shared" si="6"/>
        <v>8918.7</v>
      </c>
      <c r="U45" s="10">
        <f t="shared" si="6"/>
        <v>8918.7</v>
      </c>
      <c r="V45" s="10">
        <f t="shared" si="6"/>
        <v>8918.7</v>
      </c>
    </row>
    <row r="46" spans="1:22" s="24" customFormat="1" ht="33.75" customHeight="1" outlineLevel="3">
      <c r="A46" s="21" t="s">
        <v>130</v>
      </c>
      <c r="B46" s="12" t="s">
        <v>7</v>
      </c>
      <c r="C46" s="12" t="s">
        <v>235</v>
      </c>
      <c r="D46" s="12" t="s">
        <v>5</v>
      </c>
      <c r="E46" s="12"/>
      <c r="F46" s="13">
        <f>F47</f>
        <v>10535.40808</v>
      </c>
      <c r="G46" s="93">
        <f aca="true" t="shared" si="7" ref="G46:V46">G48</f>
        <v>8918.7</v>
      </c>
      <c r="H46" s="13">
        <f t="shared" si="7"/>
        <v>8918.7</v>
      </c>
      <c r="I46" s="13">
        <f t="shared" si="7"/>
        <v>8918.7</v>
      </c>
      <c r="J46" s="13">
        <f t="shared" si="7"/>
        <v>8918.7</v>
      </c>
      <c r="K46" s="13">
        <f t="shared" si="7"/>
        <v>8918.7</v>
      </c>
      <c r="L46" s="13">
        <f t="shared" si="7"/>
        <v>8918.7</v>
      </c>
      <c r="M46" s="13">
        <f t="shared" si="7"/>
        <v>8918.7</v>
      </c>
      <c r="N46" s="13">
        <f t="shared" si="7"/>
        <v>8918.7</v>
      </c>
      <c r="O46" s="13">
        <f t="shared" si="7"/>
        <v>8918.7</v>
      </c>
      <c r="P46" s="13">
        <f t="shared" si="7"/>
        <v>8918.7</v>
      </c>
      <c r="Q46" s="13">
        <f t="shared" si="7"/>
        <v>8918.7</v>
      </c>
      <c r="R46" s="13">
        <f t="shared" si="7"/>
        <v>8918.7</v>
      </c>
      <c r="S46" s="13">
        <f t="shared" si="7"/>
        <v>8918.7</v>
      </c>
      <c r="T46" s="13">
        <f t="shared" si="7"/>
        <v>8918.7</v>
      </c>
      <c r="U46" s="13">
        <f t="shared" si="7"/>
        <v>8918.7</v>
      </c>
      <c r="V46" s="13">
        <f t="shared" si="7"/>
        <v>8918.7</v>
      </c>
    </row>
    <row r="47" spans="1:22" s="24" customFormat="1" ht="37.5" customHeight="1" outlineLevel="3">
      <c r="A47" s="21" t="s">
        <v>132</v>
      </c>
      <c r="B47" s="12" t="s">
        <v>7</v>
      </c>
      <c r="C47" s="12" t="s">
        <v>236</v>
      </c>
      <c r="D47" s="12" t="s">
        <v>5</v>
      </c>
      <c r="E47" s="12"/>
      <c r="F47" s="13">
        <f>F48</f>
        <v>10535.40808</v>
      </c>
      <c r="G47" s="9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24" customFormat="1" ht="47.25" outlineLevel="4">
      <c r="A48" s="50" t="s">
        <v>188</v>
      </c>
      <c r="B48" s="19" t="s">
        <v>7</v>
      </c>
      <c r="C48" s="19" t="s">
        <v>238</v>
      </c>
      <c r="D48" s="19" t="s">
        <v>5</v>
      </c>
      <c r="E48" s="19"/>
      <c r="F48" s="20">
        <f>F49+F53+F55</f>
        <v>10535.40808</v>
      </c>
      <c r="G48" s="94">
        <f t="shared" si="6"/>
        <v>8918.7</v>
      </c>
      <c r="H48" s="7">
        <f t="shared" si="6"/>
        <v>8918.7</v>
      </c>
      <c r="I48" s="7">
        <f t="shared" si="6"/>
        <v>8918.7</v>
      </c>
      <c r="J48" s="7">
        <f t="shared" si="6"/>
        <v>8918.7</v>
      </c>
      <c r="K48" s="7">
        <f t="shared" si="6"/>
        <v>8918.7</v>
      </c>
      <c r="L48" s="7">
        <f t="shared" si="6"/>
        <v>8918.7</v>
      </c>
      <c r="M48" s="7">
        <f t="shared" si="6"/>
        <v>8918.7</v>
      </c>
      <c r="N48" s="7">
        <f t="shared" si="6"/>
        <v>8918.7</v>
      </c>
      <c r="O48" s="7">
        <f t="shared" si="6"/>
        <v>8918.7</v>
      </c>
      <c r="P48" s="7">
        <f t="shared" si="6"/>
        <v>8918.7</v>
      </c>
      <c r="Q48" s="7">
        <f t="shared" si="6"/>
        <v>8918.7</v>
      </c>
      <c r="R48" s="7">
        <f t="shared" si="6"/>
        <v>8918.7</v>
      </c>
      <c r="S48" s="7">
        <f t="shared" si="6"/>
        <v>8918.7</v>
      </c>
      <c r="T48" s="7">
        <f t="shared" si="6"/>
        <v>8918.7</v>
      </c>
      <c r="U48" s="7">
        <f t="shared" si="6"/>
        <v>8918.7</v>
      </c>
      <c r="V48" s="7">
        <f t="shared" si="6"/>
        <v>8918.7</v>
      </c>
    </row>
    <row r="49" spans="1:22" s="24" customFormat="1" ht="31.5" outlineLevel="5">
      <c r="A49" s="5" t="s">
        <v>91</v>
      </c>
      <c r="B49" s="6" t="s">
        <v>7</v>
      </c>
      <c r="C49" s="6" t="s">
        <v>238</v>
      </c>
      <c r="D49" s="6" t="s">
        <v>90</v>
      </c>
      <c r="E49" s="6"/>
      <c r="F49" s="7">
        <f>F50+F51+F52</f>
        <v>10081.384</v>
      </c>
      <c r="G49" s="94">
        <v>8918.7</v>
      </c>
      <c r="H49" s="7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</row>
    <row r="50" spans="1:22" s="24" customFormat="1" ht="31.5" outlineLevel="5">
      <c r="A50" s="46" t="s">
        <v>227</v>
      </c>
      <c r="B50" s="47" t="s">
        <v>7</v>
      </c>
      <c r="C50" s="47" t="s">
        <v>238</v>
      </c>
      <c r="D50" s="47" t="s">
        <v>88</v>
      </c>
      <c r="E50" s="47"/>
      <c r="F50" s="48">
        <v>7752.484</v>
      </c>
      <c r="G50" s="94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4" customFormat="1" ht="31.5" outlineLevel="5">
      <c r="A51" s="46" t="s">
        <v>232</v>
      </c>
      <c r="B51" s="47" t="s">
        <v>7</v>
      </c>
      <c r="C51" s="47" t="s">
        <v>238</v>
      </c>
      <c r="D51" s="47" t="s">
        <v>89</v>
      </c>
      <c r="E51" s="47"/>
      <c r="F51" s="48">
        <v>10</v>
      </c>
      <c r="G51" s="94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4" customFormat="1" ht="47.25" outlineLevel="5">
      <c r="A52" s="46" t="s">
        <v>228</v>
      </c>
      <c r="B52" s="47" t="s">
        <v>7</v>
      </c>
      <c r="C52" s="47" t="s">
        <v>238</v>
      </c>
      <c r="D52" s="47" t="s">
        <v>229</v>
      </c>
      <c r="E52" s="47"/>
      <c r="F52" s="48">
        <v>2318.9</v>
      </c>
      <c r="G52" s="94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4" customFormat="1" ht="15.75" outlineLevel="5">
      <c r="A53" s="5" t="s">
        <v>92</v>
      </c>
      <c r="B53" s="6" t="s">
        <v>7</v>
      </c>
      <c r="C53" s="6" t="s">
        <v>238</v>
      </c>
      <c r="D53" s="6" t="s">
        <v>93</v>
      </c>
      <c r="E53" s="6"/>
      <c r="F53" s="7">
        <f>F54</f>
        <v>149.49208</v>
      </c>
      <c r="G53" s="94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4" customFormat="1" ht="31.5" outlineLevel="5">
      <c r="A54" s="46" t="s">
        <v>94</v>
      </c>
      <c r="B54" s="47" t="s">
        <v>7</v>
      </c>
      <c r="C54" s="47" t="s">
        <v>238</v>
      </c>
      <c r="D54" s="47" t="s">
        <v>95</v>
      </c>
      <c r="E54" s="47"/>
      <c r="F54" s="48">
        <v>149.49208</v>
      </c>
      <c r="G54" s="94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4" customFormat="1" ht="15.75" outlineLevel="5">
      <c r="A55" s="5" t="s">
        <v>96</v>
      </c>
      <c r="B55" s="6" t="s">
        <v>7</v>
      </c>
      <c r="C55" s="6" t="s">
        <v>238</v>
      </c>
      <c r="D55" s="6" t="s">
        <v>97</v>
      </c>
      <c r="E55" s="6"/>
      <c r="F55" s="7">
        <f>F56+F57+F58</f>
        <v>304.53200000000004</v>
      </c>
      <c r="G55" s="94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4" customFormat="1" ht="15.75" outlineLevel="5">
      <c r="A56" s="46" t="s">
        <v>98</v>
      </c>
      <c r="B56" s="47" t="s">
        <v>7</v>
      </c>
      <c r="C56" s="47" t="s">
        <v>238</v>
      </c>
      <c r="D56" s="47" t="s">
        <v>100</v>
      </c>
      <c r="E56" s="47"/>
      <c r="F56" s="48">
        <v>0</v>
      </c>
      <c r="G56" s="94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4" customFormat="1" ht="15.75" outlineLevel="5">
      <c r="A57" s="46" t="s">
        <v>99</v>
      </c>
      <c r="B57" s="47" t="s">
        <v>7</v>
      </c>
      <c r="C57" s="47" t="s">
        <v>238</v>
      </c>
      <c r="D57" s="47" t="s">
        <v>101</v>
      </c>
      <c r="E57" s="47"/>
      <c r="F57" s="48">
        <v>210.132</v>
      </c>
      <c r="G57" s="94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4" customFormat="1" ht="15.75" outlineLevel="5">
      <c r="A58" s="46" t="s">
        <v>328</v>
      </c>
      <c r="B58" s="47" t="s">
        <v>7</v>
      </c>
      <c r="C58" s="47" t="s">
        <v>238</v>
      </c>
      <c r="D58" s="47" t="s">
        <v>327</v>
      </c>
      <c r="E58" s="47"/>
      <c r="F58" s="48">
        <v>94.4</v>
      </c>
      <c r="G58" s="94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4" customFormat="1" ht="15.75" outlineLevel="5">
      <c r="A59" s="8" t="s">
        <v>184</v>
      </c>
      <c r="B59" s="9" t="s">
        <v>185</v>
      </c>
      <c r="C59" s="9" t="s">
        <v>234</v>
      </c>
      <c r="D59" s="9" t="s">
        <v>5</v>
      </c>
      <c r="E59" s="9"/>
      <c r="F59" s="68">
        <f>F60</f>
        <v>28.025</v>
      </c>
      <c r="G59" s="94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4" customFormat="1" ht="31.5" outlineLevel="5">
      <c r="A60" s="21" t="s">
        <v>130</v>
      </c>
      <c r="B60" s="9" t="s">
        <v>185</v>
      </c>
      <c r="C60" s="9" t="s">
        <v>235</v>
      </c>
      <c r="D60" s="9" t="s">
        <v>5</v>
      </c>
      <c r="E60" s="9"/>
      <c r="F60" s="10">
        <f>F61</f>
        <v>28.025</v>
      </c>
      <c r="G60" s="9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4" customFormat="1" ht="31.5" outlineLevel="5">
      <c r="A61" s="21" t="s">
        <v>132</v>
      </c>
      <c r="B61" s="9" t="s">
        <v>185</v>
      </c>
      <c r="C61" s="9" t="s">
        <v>236</v>
      </c>
      <c r="D61" s="9" t="s">
        <v>5</v>
      </c>
      <c r="E61" s="9"/>
      <c r="F61" s="10">
        <f>F62</f>
        <v>28.025</v>
      </c>
      <c r="G61" s="9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4" customFormat="1" ht="31.5" outlineLevel="5">
      <c r="A62" s="49" t="s">
        <v>186</v>
      </c>
      <c r="B62" s="19" t="s">
        <v>185</v>
      </c>
      <c r="C62" s="19" t="s">
        <v>241</v>
      </c>
      <c r="D62" s="19" t="s">
        <v>5</v>
      </c>
      <c r="E62" s="19"/>
      <c r="F62" s="20">
        <f>F63</f>
        <v>28.025</v>
      </c>
      <c r="G62" s="94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4" customFormat="1" ht="15.75" outlineLevel="5">
      <c r="A63" s="5" t="s">
        <v>92</v>
      </c>
      <c r="B63" s="6" t="s">
        <v>185</v>
      </c>
      <c r="C63" s="6" t="s">
        <v>241</v>
      </c>
      <c r="D63" s="6" t="s">
        <v>93</v>
      </c>
      <c r="E63" s="6"/>
      <c r="F63" s="7">
        <f>F64</f>
        <v>28.025</v>
      </c>
      <c r="G63" s="94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4" customFormat="1" ht="31.5" outlineLevel="5">
      <c r="A64" s="46" t="s">
        <v>94</v>
      </c>
      <c r="B64" s="47" t="s">
        <v>185</v>
      </c>
      <c r="C64" s="47" t="s">
        <v>241</v>
      </c>
      <c r="D64" s="47" t="s">
        <v>95</v>
      </c>
      <c r="E64" s="47"/>
      <c r="F64" s="48">
        <v>28.025</v>
      </c>
      <c r="G64" s="94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4" customFormat="1" ht="50.25" customHeight="1" outlineLevel="3">
      <c r="A65" s="8" t="s">
        <v>29</v>
      </c>
      <c r="B65" s="9" t="s">
        <v>8</v>
      </c>
      <c r="C65" s="9" t="s">
        <v>234</v>
      </c>
      <c r="D65" s="9" t="s">
        <v>5</v>
      </c>
      <c r="E65" s="9"/>
      <c r="F65" s="68">
        <f>F66</f>
        <v>7876.063</v>
      </c>
      <c r="G65" s="95">
        <f aca="true" t="shared" si="8" ref="G65:V68">G66</f>
        <v>3284.2</v>
      </c>
      <c r="H65" s="10">
        <f t="shared" si="8"/>
        <v>3284.2</v>
      </c>
      <c r="I65" s="10">
        <f t="shared" si="8"/>
        <v>3284.2</v>
      </c>
      <c r="J65" s="10">
        <f t="shared" si="8"/>
        <v>3284.2</v>
      </c>
      <c r="K65" s="10">
        <f t="shared" si="8"/>
        <v>3284.2</v>
      </c>
      <c r="L65" s="10">
        <f t="shared" si="8"/>
        <v>3284.2</v>
      </c>
      <c r="M65" s="10">
        <f t="shared" si="8"/>
        <v>3284.2</v>
      </c>
      <c r="N65" s="10">
        <f t="shared" si="8"/>
        <v>3284.2</v>
      </c>
      <c r="O65" s="10">
        <f t="shared" si="8"/>
        <v>3284.2</v>
      </c>
      <c r="P65" s="10">
        <f t="shared" si="8"/>
        <v>3284.2</v>
      </c>
      <c r="Q65" s="10">
        <f t="shared" si="8"/>
        <v>3284.2</v>
      </c>
      <c r="R65" s="10">
        <f t="shared" si="8"/>
        <v>3284.2</v>
      </c>
      <c r="S65" s="10">
        <f t="shared" si="8"/>
        <v>3284.2</v>
      </c>
      <c r="T65" s="10">
        <f t="shared" si="8"/>
        <v>3284.2</v>
      </c>
      <c r="U65" s="10">
        <f t="shared" si="8"/>
        <v>3284.2</v>
      </c>
      <c r="V65" s="10">
        <f t="shared" si="8"/>
        <v>3284.2</v>
      </c>
    </row>
    <row r="66" spans="1:22" s="24" customFormat="1" ht="31.5" outlineLevel="3">
      <c r="A66" s="21" t="s">
        <v>130</v>
      </c>
      <c r="B66" s="12" t="s">
        <v>8</v>
      </c>
      <c r="C66" s="12" t="s">
        <v>235</v>
      </c>
      <c r="D66" s="12" t="s">
        <v>5</v>
      </c>
      <c r="E66" s="12"/>
      <c r="F66" s="13">
        <f>F67</f>
        <v>7876.063</v>
      </c>
      <c r="G66" s="93">
        <f aca="true" t="shared" si="9" ref="G66:V66">G68</f>
        <v>3284.2</v>
      </c>
      <c r="H66" s="13">
        <f t="shared" si="9"/>
        <v>3284.2</v>
      </c>
      <c r="I66" s="13">
        <f t="shared" si="9"/>
        <v>3284.2</v>
      </c>
      <c r="J66" s="13">
        <f t="shared" si="9"/>
        <v>3284.2</v>
      </c>
      <c r="K66" s="13">
        <f t="shared" si="9"/>
        <v>3284.2</v>
      </c>
      <c r="L66" s="13">
        <f t="shared" si="9"/>
        <v>3284.2</v>
      </c>
      <c r="M66" s="13">
        <f t="shared" si="9"/>
        <v>3284.2</v>
      </c>
      <c r="N66" s="13">
        <f t="shared" si="9"/>
        <v>3284.2</v>
      </c>
      <c r="O66" s="13">
        <f t="shared" si="9"/>
        <v>3284.2</v>
      </c>
      <c r="P66" s="13">
        <f t="shared" si="9"/>
        <v>3284.2</v>
      </c>
      <c r="Q66" s="13">
        <f t="shared" si="9"/>
        <v>3284.2</v>
      </c>
      <c r="R66" s="13">
        <f t="shared" si="9"/>
        <v>3284.2</v>
      </c>
      <c r="S66" s="13">
        <f t="shared" si="9"/>
        <v>3284.2</v>
      </c>
      <c r="T66" s="13">
        <f t="shared" si="9"/>
        <v>3284.2</v>
      </c>
      <c r="U66" s="13">
        <f t="shared" si="9"/>
        <v>3284.2</v>
      </c>
      <c r="V66" s="13">
        <f t="shared" si="9"/>
        <v>3284.2</v>
      </c>
    </row>
    <row r="67" spans="1:22" s="24" customFormat="1" ht="31.5" outlineLevel="3">
      <c r="A67" s="21" t="s">
        <v>132</v>
      </c>
      <c r="B67" s="12" t="s">
        <v>8</v>
      </c>
      <c r="C67" s="12" t="s">
        <v>236</v>
      </c>
      <c r="D67" s="12" t="s">
        <v>5</v>
      </c>
      <c r="E67" s="12"/>
      <c r="F67" s="13">
        <f>F68</f>
        <v>7876.063</v>
      </c>
      <c r="G67" s="9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24" customFormat="1" ht="47.25" outlineLevel="4">
      <c r="A68" s="50" t="s">
        <v>188</v>
      </c>
      <c r="B68" s="19" t="s">
        <v>8</v>
      </c>
      <c r="C68" s="19" t="s">
        <v>238</v>
      </c>
      <c r="D68" s="19" t="s">
        <v>5</v>
      </c>
      <c r="E68" s="19"/>
      <c r="F68" s="20">
        <f>F69</f>
        <v>7876.063</v>
      </c>
      <c r="G68" s="94">
        <f t="shared" si="8"/>
        <v>3284.2</v>
      </c>
      <c r="H68" s="7">
        <f t="shared" si="8"/>
        <v>3284.2</v>
      </c>
      <c r="I68" s="7">
        <f t="shared" si="8"/>
        <v>3284.2</v>
      </c>
      <c r="J68" s="7">
        <f t="shared" si="8"/>
        <v>3284.2</v>
      </c>
      <c r="K68" s="7">
        <f t="shared" si="8"/>
        <v>3284.2</v>
      </c>
      <c r="L68" s="7">
        <f t="shared" si="8"/>
        <v>3284.2</v>
      </c>
      <c r="M68" s="7">
        <f t="shared" si="8"/>
        <v>3284.2</v>
      </c>
      <c r="N68" s="7">
        <f t="shared" si="8"/>
        <v>3284.2</v>
      </c>
      <c r="O68" s="7">
        <f t="shared" si="8"/>
        <v>3284.2</v>
      </c>
      <c r="P68" s="7">
        <f t="shared" si="8"/>
        <v>3284.2</v>
      </c>
      <c r="Q68" s="7">
        <f t="shared" si="8"/>
        <v>3284.2</v>
      </c>
      <c r="R68" s="7">
        <f t="shared" si="8"/>
        <v>3284.2</v>
      </c>
      <c r="S68" s="7">
        <f t="shared" si="8"/>
        <v>3284.2</v>
      </c>
      <c r="T68" s="7">
        <f t="shared" si="8"/>
        <v>3284.2</v>
      </c>
      <c r="U68" s="7">
        <f t="shared" si="8"/>
        <v>3284.2</v>
      </c>
      <c r="V68" s="7">
        <f t="shared" si="8"/>
        <v>3284.2</v>
      </c>
    </row>
    <row r="69" spans="1:22" s="24" customFormat="1" ht="31.5" outlineLevel="5">
      <c r="A69" s="5" t="s">
        <v>91</v>
      </c>
      <c r="B69" s="6" t="s">
        <v>8</v>
      </c>
      <c r="C69" s="6" t="s">
        <v>238</v>
      </c>
      <c r="D69" s="6" t="s">
        <v>90</v>
      </c>
      <c r="E69" s="6"/>
      <c r="F69" s="7">
        <f>F70+F71+F72</f>
        <v>7876.063</v>
      </c>
      <c r="G69" s="94">
        <v>3284.2</v>
      </c>
      <c r="H69" s="7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</row>
    <row r="70" spans="1:22" s="24" customFormat="1" ht="31.5" outlineLevel="5">
      <c r="A70" s="46" t="s">
        <v>227</v>
      </c>
      <c r="B70" s="47" t="s">
        <v>8</v>
      </c>
      <c r="C70" s="47" t="s">
        <v>238</v>
      </c>
      <c r="D70" s="47" t="s">
        <v>88</v>
      </c>
      <c r="E70" s="47"/>
      <c r="F70" s="48">
        <v>6062.063</v>
      </c>
      <c r="G70" s="94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4" customFormat="1" ht="31.5" outlineLevel="5">
      <c r="A71" s="46" t="s">
        <v>232</v>
      </c>
      <c r="B71" s="47" t="s">
        <v>8</v>
      </c>
      <c r="C71" s="47" t="s">
        <v>238</v>
      </c>
      <c r="D71" s="47" t="s">
        <v>89</v>
      </c>
      <c r="E71" s="47"/>
      <c r="F71" s="48">
        <v>1</v>
      </c>
      <c r="G71" s="94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4" customFormat="1" ht="47.25" outlineLevel="5">
      <c r="A72" s="46" t="s">
        <v>228</v>
      </c>
      <c r="B72" s="47" t="s">
        <v>8</v>
      </c>
      <c r="C72" s="47" t="s">
        <v>238</v>
      </c>
      <c r="D72" s="47" t="s">
        <v>229</v>
      </c>
      <c r="E72" s="47"/>
      <c r="F72" s="48">
        <v>1813</v>
      </c>
      <c r="G72" s="94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4" customFormat="1" ht="15.75" outlineLevel="5">
      <c r="A73" s="8" t="s">
        <v>193</v>
      </c>
      <c r="B73" s="9" t="s">
        <v>194</v>
      </c>
      <c r="C73" s="9" t="s">
        <v>234</v>
      </c>
      <c r="D73" s="9" t="s">
        <v>5</v>
      </c>
      <c r="E73" s="9"/>
      <c r="F73" s="10">
        <f>F74</f>
        <v>0</v>
      </c>
      <c r="G73" s="94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4" customFormat="1" ht="31.5" outlineLevel="5">
      <c r="A74" s="21" t="s">
        <v>130</v>
      </c>
      <c r="B74" s="9" t="s">
        <v>194</v>
      </c>
      <c r="C74" s="9" t="s">
        <v>235</v>
      </c>
      <c r="D74" s="9" t="s">
        <v>5</v>
      </c>
      <c r="E74" s="9"/>
      <c r="F74" s="10">
        <f>F75</f>
        <v>0</v>
      </c>
      <c r="G74" s="94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4" customFormat="1" ht="31.5" outlineLevel="5">
      <c r="A75" s="21" t="s">
        <v>132</v>
      </c>
      <c r="B75" s="9" t="s">
        <v>194</v>
      </c>
      <c r="C75" s="9" t="s">
        <v>236</v>
      </c>
      <c r="D75" s="9" t="s">
        <v>5</v>
      </c>
      <c r="E75" s="9"/>
      <c r="F75" s="10">
        <f>F76</f>
        <v>0</v>
      </c>
      <c r="G75" s="94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4" customFormat="1" ht="31.5" outlineLevel="5">
      <c r="A76" s="49" t="s">
        <v>192</v>
      </c>
      <c r="B76" s="19" t="s">
        <v>194</v>
      </c>
      <c r="C76" s="19" t="s">
        <v>242</v>
      </c>
      <c r="D76" s="19" t="s">
        <v>5</v>
      </c>
      <c r="E76" s="19"/>
      <c r="F76" s="20">
        <f>F77</f>
        <v>0</v>
      </c>
      <c r="G76" s="94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4" customFormat="1" ht="15.75" outlineLevel="5">
      <c r="A77" s="5" t="s">
        <v>221</v>
      </c>
      <c r="B77" s="6" t="s">
        <v>194</v>
      </c>
      <c r="C77" s="6" t="s">
        <v>242</v>
      </c>
      <c r="D77" s="6" t="s">
        <v>219</v>
      </c>
      <c r="E77" s="6"/>
      <c r="F77" s="7">
        <f>F78</f>
        <v>0</v>
      </c>
      <c r="G77" s="94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4" customFormat="1" ht="15.75" outlineLevel="5">
      <c r="A78" s="46" t="s">
        <v>222</v>
      </c>
      <c r="B78" s="47" t="s">
        <v>194</v>
      </c>
      <c r="C78" s="47" t="s">
        <v>242</v>
      </c>
      <c r="D78" s="47" t="s">
        <v>220</v>
      </c>
      <c r="E78" s="47"/>
      <c r="F78" s="48">
        <v>0</v>
      </c>
      <c r="G78" s="94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4" customFormat="1" ht="15.75" outlineLevel="3">
      <c r="A79" s="8" t="s">
        <v>31</v>
      </c>
      <c r="B79" s="9" t="s">
        <v>9</v>
      </c>
      <c r="C79" s="9" t="s">
        <v>234</v>
      </c>
      <c r="D79" s="9" t="s">
        <v>5</v>
      </c>
      <c r="E79" s="9"/>
      <c r="F79" s="10">
        <f>F80</f>
        <v>1500</v>
      </c>
      <c r="G79" s="95" t="e">
        <f>#REF!</f>
        <v>#REF!</v>
      </c>
      <c r="H79" s="10" t="e">
        <f>#REF!</f>
        <v>#REF!</v>
      </c>
      <c r="I79" s="10" t="e">
        <f>#REF!</f>
        <v>#REF!</v>
      </c>
      <c r="J79" s="10" t="e">
        <f>#REF!</f>
        <v>#REF!</v>
      </c>
      <c r="K79" s="10" t="e">
        <f>#REF!</f>
        <v>#REF!</v>
      </c>
      <c r="L79" s="10" t="e">
        <f>#REF!</f>
        <v>#REF!</v>
      </c>
      <c r="M79" s="10" t="e">
        <f>#REF!</f>
        <v>#REF!</v>
      </c>
      <c r="N79" s="10" t="e">
        <f>#REF!</f>
        <v>#REF!</v>
      </c>
      <c r="O79" s="10" t="e">
        <f>#REF!</f>
        <v>#REF!</v>
      </c>
      <c r="P79" s="10" t="e">
        <f>#REF!</f>
        <v>#REF!</v>
      </c>
      <c r="Q79" s="10" t="e">
        <f>#REF!</f>
        <v>#REF!</v>
      </c>
      <c r="R79" s="10" t="e">
        <f>#REF!</f>
        <v>#REF!</v>
      </c>
      <c r="S79" s="10" t="e">
        <f>#REF!</f>
        <v>#REF!</v>
      </c>
      <c r="T79" s="10" t="e">
        <f>#REF!</f>
        <v>#REF!</v>
      </c>
      <c r="U79" s="10" t="e">
        <f>#REF!</f>
        <v>#REF!</v>
      </c>
      <c r="V79" s="10" t="e">
        <f>#REF!</f>
        <v>#REF!</v>
      </c>
    </row>
    <row r="80" spans="1:22" s="24" customFormat="1" ht="31.5" outlineLevel="3">
      <c r="A80" s="21" t="s">
        <v>130</v>
      </c>
      <c r="B80" s="12" t="s">
        <v>9</v>
      </c>
      <c r="C80" s="12" t="s">
        <v>235</v>
      </c>
      <c r="D80" s="12" t="s">
        <v>5</v>
      </c>
      <c r="E80" s="12"/>
      <c r="F80" s="13">
        <f>F81</f>
        <v>1500</v>
      </c>
      <c r="G80" s="9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24" customFormat="1" ht="31.5" outlineLevel="3">
      <c r="A81" s="21" t="s">
        <v>132</v>
      </c>
      <c r="B81" s="12" t="s">
        <v>9</v>
      </c>
      <c r="C81" s="12" t="s">
        <v>236</v>
      </c>
      <c r="D81" s="12" t="s">
        <v>5</v>
      </c>
      <c r="E81" s="12"/>
      <c r="F81" s="13">
        <f>F82</f>
        <v>1500</v>
      </c>
      <c r="G81" s="9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24" customFormat="1" ht="31.5" outlineLevel="4">
      <c r="A82" s="49" t="s">
        <v>133</v>
      </c>
      <c r="B82" s="19" t="s">
        <v>9</v>
      </c>
      <c r="C82" s="19" t="s">
        <v>243</v>
      </c>
      <c r="D82" s="19" t="s">
        <v>5</v>
      </c>
      <c r="E82" s="19"/>
      <c r="F82" s="20">
        <f>F83</f>
        <v>1500</v>
      </c>
      <c r="G82" s="94">
        <f aca="true" t="shared" si="10" ref="G82:V82">G83</f>
        <v>0</v>
      </c>
      <c r="H82" s="7">
        <f t="shared" si="10"/>
        <v>0</v>
      </c>
      <c r="I82" s="7">
        <f t="shared" si="10"/>
        <v>0</v>
      </c>
      <c r="J82" s="7">
        <f t="shared" si="10"/>
        <v>0</v>
      </c>
      <c r="K82" s="7">
        <f t="shared" si="10"/>
        <v>0</v>
      </c>
      <c r="L82" s="7">
        <f t="shared" si="10"/>
        <v>0</v>
      </c>
      <c r="M82" s="7">
        <f t="shared" si="10"/>
        <v>0</v>
      </c>
      <c r="N82" s="7">
        <f t="shared" si="10"/>
        <v>0</v>
      </c>
      <c r="O82" s="7">
        <f t="shared" si="10"/>
        <v>0</v>
      </c>
      <c r="P82" s="7">
        <f t="shared" si="10"/>
        <v>0</v>
      </c>
      <c r="Q82" s="7">
        <f t="shared" si="10"/>
        <v>0</v>
      </c>
      <c r="R82" s="7">
        <f t="shared" si="10"/>
        <v>0</v>
      </c>
      <c r="S82" s="7">
        <f t="shared" si="10"/>
        <v>0</v>
      </c>
      <c r="T82" s="7">
        <f t="shared" si="10"/>
        <v>0</v>
      </c>
      <c r="U82" s="7">
        <f t="shared" si="10"/>
        <v>0</v>
      </c>
      <c r="V82" s="7">
        <f t="shared" si="10"/>
        <v>0</v>
      </c>
    </row>
    <row r="83" spans="1:22" s="24" customFormat="1" ht="15.75" outlineLevel="5">
      <c r="A83" s="5" t="s">
        <v>105</v>
      </c>
      <c r="B83" s="6" t="s">
        <v>9</v>
      </c>
      <c r="C83" s="6" t="s">
        <v>243</v>
      </c>
      <c r="D83" s="6" t="s">
        <v>104</v>
      </c>
      <c r="E83" s="6"/>
      <c r="F83" s="7">
        <v>1500</v>
      </c>
      <c r="G83" s="94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4" customFormat="1" ht="15.75" customHeight="1" outlineLevel="3">
      <c r="A84" s="8" t="s">
        <v>32</v>
      </c>
      <c r="B84" s="9" t="s">
        <v>71</v>
      </c>
      <c r="C84" s="9" t="s">
        <v>234</v>
      </c>
      <c r="D84" s="9" t="s">
        <v>5</v>
      </c>
      <c r="E84" s="9"/>
      <c r="F84" s="102">
        <f>F85+F147</f>
        <v>117729.88042000003</v>
      </c>
      <c r="G84" s="95" t="e">
        <f>G85+#REF!+#REF!+#REF!+#REF!+#REF!+G121+G128+G135</f>
        <v>#REF!</v>
      </c>
      <c r="H84" s="10" t="e">
        <f>H85+#REF!+#REF!+#REF!+#REF!+#REF!+H121+H128+H135</f>
        <v>#REF!</v>
      </c>
      <c r="I84" s="10" t="e">
        <f>I85+#REF!+#REF!+#REF!+#REF!+#REF!+I121+I128+I135</f>
        <v>#REF!</v>
      </c>
      <c r="J84" s="10" t="e">
        <f>J85+#REF!+#REF!+#REF!+#REF!+#REF!+J121+J128+J135</f>
        <v>#REF!</v>
      </c>
      <c r="K84" s="10" t="e">
        <f>K85+#REF!+#REF!+#REF!+#REF!+#REF!+K121+K128+K135</f>
        <v>#REF!</v>
      </c>
      <c r="L84" s="10" t="e">
        <f>L85+#REF!+#REF!+#REF!+#REF!+#REF!+L121+L128+L135</f>
        <v>#REF!</v>
      </c>
      <c r="M84" s="10" t="e">
        <f>M85+#REF!+#REF!+#REF!+#REF!+#REF!+M121+M128+M135</f>
        <v>#REF!</v>
      </c>
      <c r="N84" s="10" t="e">
        <f>N85+#REF!+#REF!+#REF!+#REF!+#REF!+N121+N128+N135</f>
        <v>#REF!</v>
      </c>
      <c r="O84" s="10" t="e">
        <f>O85+#REF!+#REF!+#REF!+#REF!+#REF!+O121+O128+O135</f>
        <v>#REF!</v>
      </c>
      <c r="P84" s="10" t="e">
        <f>P85+#REF!+#REF!+#REF!+#REF!+#REF!+P121+P128+P135</f>
        <v>#REF!</v>
      </c>
      <c r="Q84" s="10" t="e">
        <f>Q85+#REF!+#REF!+#REF!+#REF!+#REF!+Q121+Q128+Q135</f>
        <v>#REF!</v>
      </c>
      <c r="R84" s="10" t="e">
        <f>R85+#REF!+#REF!+#REF!+#REF!+#REF!+R121+R128+R135</f>
        <v>#REF!</v>
      </c>
      <c r="S84" s="10" t="e">
        <f>S85+#REF!+#REF!+#REF!+#REF!+#REF!+S121+S128+S135</f>
        <v>#REF!</v>
      </c>
      <c r="T84" s="10" t="e">
        <f>T85+#REF!+#REF!+#REF!+#REF!+#REF!+T121+T128+T135</f>
        <v>#REF!</v>
      </c>
      <c r="U84" s="10" t="e">
        <f>U85+#REF!+#REF!+#REF!+#REF!+#REF!+U121+U128+U135</f>
        <v>#REF!</v>
      </c>
      <c r="V84" s="10" t="e">
        <f>V85+#REF!+#REF!+#REF!+#REF!+#REF!+V121+V128+V135</f>
        <v>#REF!</v>
      </c>
    </row>
    <row r="85" spans="1:22" s="24" customFormat="1" ht="31.5" outlineLevel="3">
      <c r="A85" s="21" t="s">
        <v>130</v>
      </c>
      <c r="B85" s="12" t="s">
        <v>71</v>
      </c>
      <c r="C85" s="12" t="s">
        <v>235</v>
      </c>
      <c r="D85" s="12" t="s">
        <v>5</v>
      </c>
      <c r="E85" s="12"/>
      <c r="F85" s="72">
        <f>F86</f>
        <v>81972.71547000004</v>
      </c>
      <c r="G85" s="93">
        <f aca="true" t="shared" si="11" ref="G85:V85">G87</f>
        <v>0</v>
      </c>
      <c r="H85" s="13">
        <f t="shared" si="11"/>
        <v>0</v>
      </c>
      <c r="I85" s="13">
        <f t="shared" si="11"/>
        <v>0</v>
      </c>
      <c r="J85" s="13">
        <f t="shared" si="11"/>
        <v>0</v>
      </c>
      <c r="K85" s="13">
        <f t="shared" si="11"/>
        <v>0</v>
      </c>
      <c r="L85" s="13">
        <f t="shared" si="11"/>
        <v>0</v>
      </c>
      <c r="M85" s="13">
        <f t="shared" si="11"/>
        <v>0</v>
      </c>
      <c r="N85" s="13">
        <f t="shared" si="11"/>
        <v>0</v>
      </c>
      <c r="O85" s="13">
        <f t="shared" si="11"/>
        <v>0</v>
      </c>
      <c r="P85" s="13">
        <f t="shared" si="11"/>
        <v>0</v>
      </c>
      <c r="Q85" s="13">
        <f t="shared" si="11"/>
        <v>0</v>
      </c>
      <c r="R85" s="13">
        <f t="shared" si="11"/>
        <v>0</v>
      </c>
      <c r="S85" s="13">
        <f t="shared" si="11"/>
        <v>0</v>
      </c>
      <c r="T85" s="13">
        <f t="shared" si="11"/>
        <v>0</v>
      </c>
      <c r="U85" s="13">
        <f t="shared" si="11"/>
        <v>0</v>
      </c>
      <c r="V85" s="13">
        <f t="shared" si="11"/>
        <v>0</v>
      </c>
    </row>
    <row r="86" spans="1:22" s="24" customFormat="1" ht="31.5" outlineLevel="3">
      <c r="A86" s="21" t="s">
        <v>132</v>
      </c>
      <c r="B86" s="12" t="s">
        <v>71</v>
      </c>
      <c r="C86" s="12" t="s">
        <v>236</v>
      </c>
      <c r="D86" s="12" t="s">
        <v>5</v>
      </c>
      <c r="E86" s="12"/>
      <c r="F86" s="72">
        <f>F87+F94+F107+F103+F121+F128+F135+F118+F141</f>
        <v>81972.71547000004</v>
      </c>
      <c r="G86" s="9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24" customFormat="1" ht="15.75" outlineLevel="4">
      <c r="A87" s="49" t="s">
        <v>33</v>
      </c>
      <c r="B87" s="19" t="s">
        <v>71</v>
      </c>
      <c r="C87" s="19" t="s">
        <v>244</v>
      </c>
      <c r="D87" s="19" t="s">
        <v>5</v>
      </c>
      <c r="E87" s="19"/>
      <c r="F87" s="69">
        <f>F88+F92</f>
        <v>2651.06</v>
      </c>
      <c r="G87" s="94">
        <f aca="true" t="shared" si="12" ref="G87:V87">G88</f>
        <v>0</v>
      </c>
      <c r="H87" s="7">
        <f t="shared" si="12"/>
        <v>0</v>
      </c>
      <c r="I87" s="7">
        <f t="shared" si="12"/>
        <v>0</v>
      </c>
      <c r="J87" s="7">
        <f t="shared" si="12"/>
        <v>0</v>
      </c>
      <c r="K87" s="7">
        <f t="shared" si="12"/>
        <v>0</v>
      </c>
      <c r="L87" s="7">
        <f t="shared" si="12"/>
        <v>0</v>
      </c>
      <c r="M87" s="7">
        <f t="shared" si="12"/>
        <v>0</v>
      </c>
      <c r="N87" s="7">
        <f t="shared" si="12"/>
        <v>0</v>
      </c>
      <c r="O87" s="7">
        <f t="shared" si="12"/>
        <v>0</v>
      </c>
      <c r="P87" s="7">
        <f t="shared" si="12"/>
        <v>0</v>
      </c>
      <c r="Q87" s="7">
        <f t="shared" si="12"/>
        <v>0</v>
      </c>
      <c r="R87" s="7">
        <f t="shared" si="12"/>
        <v>0</v>
      </c>
      <c r="S87" s="7">
        <f t="shared" si="12"/>
        <v>0</v>
      </c>
      <c r="T87" s="7">
        <f t="shared" si="12"/>
        <v>0</v>
      </c>
      <c r="U87" s="7">
        <f t="shared" si="12"/>
        <v>0</v>
      </c>
      <c r="V87" s="7">
        <f t="shared" si="12"/>
        <v>0</v>
      </c>
    </row>
    <row r="88" spans="1:22" s="24" customFormat="1" ht="31.5" outlineLevel="5">
      <c r="A88" s="5" t="s">
        <v>91</v>
      </c>
      <c r="B88" s="6" t="s">
        <v>71</v>
      </c>
      <c r="C88" s="6" t="s">
        <v>244</v>
      </c>
      <c r="D88" s="6" t="s">
        <v>90</v>
      </c>
      <c r="E88" s="6"/>
      <c r="F88" s="70">
        <f>F89+F90+F91</f>
        <v>2135.775</v>
      </c>
      <c r="G88" s="94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4" customFormat="1" ht="31.5" outlineLevel="5">
      <c r="A89" s="46" t="s">
        <v>227</v>
      </c>
      <c r="B89" s="47" t="s">
        <v>71</v>
      </c>
      <c r="C89" s="47" t="s">
        <v>244</v>
      </c>
      <c r="D89" s="47" t="s">
        <v>88</v>
      </c>
      <c r="E89" s="47"/>
      <c r="F89" s="71">
        <v>1657.071</v>
      </c>
      <c r="G89" s="94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4" customFormat="1" ht="31.5" outlineLevel="5">
      <c r="A90" s="46" t="s">
        <v>232</v>
      </c>
      <c r="B90" s="47" t="s">
        <v>71</v>
      </c>
      <c r="C90" s="47" t="s">
        <v>244</v>
      </c>
      <c r="D90" s="47" t="s">
        <v>89</v>
      </c>
      <c r="E90" s="47"/>
      <c r="F90" s="71">
        <v>0</v>
      </c>
      <c r="G90" s="94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4" customFormat="1" ht="47.25" outlineLevel="5">
      <c r="A91" s="46" t="s">
        <v>228</v>
      </c>
      <c r="B91" s="47" t="s">
        <v>71</v>
      </c>
      <c r="C91" s="47" t="s">
        <v>244</v>
      </c>
      <c r="D91" s="47" t="s">
        <v>229</v>
      </c>
      <c r="E91" s="47"/>
      <c r="F91" s="71">
        <v>478.704</v>
      </c>
      <c r="G91" s="94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4" customFormat="1" ht="15.75" outlineLevel="5">
      <c r="A92" s="5" t="s">
        <v>92</v>
      </c>
      <c r="B92" s="6" t="s">
        <v>71</v>
      </c>
      <c r="C92" s="6" t="s">
        <v>244</v>
      </c>
      <c r="D92" s="6" t="s">
        <v>93</v>
      </c>
      <c r="E92" s="6"/>
      <c r="F92" s="70">
        <f>F93</f>
        <v>515.285</v>
      </c>
      <c r="G92" s="94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4" customFormat="1" ht="31.5" outlineLevel="5">
      <c r="A93" s="46" t="s">
        <v>94</v>
      </c>
      <c r="B93" s="47" t="s">
        <v>71</v>
      </c>
      <c r="C93" s="47" t="s">
        <v>244</v>
      </c>
      <c r="D93" s="47" t="s">
        <v>95</v>
      </c>
      <c r="E93" s="47"/>
      <c r="F93" s="71">
        <v>515.285</v>
      </c>
      <c r="G93" s="94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4" customFormat="1" ht="47.25" outlineLevel="4">
      <c r="A94" s="50" t="s">
        <v>188</v>
      </c>
      <c r="B94" s="19" t="s">
        <v>71</v>
      </c>
      <c r="C94" s="19" t="s">
        <v>238</v>
      </c>
      <c r="D94" s="19" t="s">
        <v>5</v>
      </c>
      <c r="E94" s="19"/>
      <c r="F94" s="69">
        <f>F95+F99+F101</f>
        <v>28020.69842</v>
      </c>
      <c r="G94" s="94">
        <f aca="true" t="shared" si="13" ref="G94:V94">G95</f>
        <v>0</v>
      </c>
      <c r="H94" s="7">
        <f t="shared" si="13"/>
        <v>0</v>
      </c>
      <c r="I94" s="7">
        <f t="shared" si="13"/>
        <v>0</v>
      </c>
      <c r="J94" s="7">
        <f t="shared" si="13"/>
        <v>0</v>
      </c>
      <c r="K94" s="7">
        <f t="shared" si="13"/>
        <v>0</v>
      </c>
      <c r="L94" s="7">
        <f t="shared" si="13"/>
        <v>0</v>
      </c>
      <c r="M94" s="7">
        <f t="shared" si="13"/>
        <v>0</v>
      </c>
      <c r="N94" s="7">
        <f t="shared" si="13"/>
        <v>0</v>
      </c>
      <c r="O94" s="7">
        <f t="shared" si="13"/>
        <v>0</v>
      </c>
      <c r="P94" s="7">
        <f t="shared" si="13"/>
        <v>0</v>
      </c>
      <c r="Q94" s="7">
        <f t="shared" si="13"/>
        <v>0</v>
      </c>
      <c r="R94" s="7">
        <f t="shared" si="13"/>
        <v>0</v>
      </c>
      <c r="S94" s="7">
        <f t="shared" si="13"/>
        <v>0</v>
      </c>
      <c r="T94" s="7">
        <f t="shared" si="13"/>
        <v>0</v>
      </c>
      <c r="U94" s="7">
        <f t="shared" si="13"/>
        <v>0</v>
      </c>
      <c r="V94" s="7">
        <f t="shared" si="13"/>
        <v>0</v>
      </c>
    </row>
    <row r="95" spans="1:22" s="24" customFormat="1" ht="31.5" outlineLevel="5">
      <c r="A95" s="5" t="s">
        <v>91</v>
      </c>
      <c r="B95" s="6" t="s">
        <v>71</v>
      </c>
      <c r="C95" s="6" t="s">
        <v>238</v>
      </c>
      <c r="D95" s="6" t="s">
        <v>90</v>
      </c>
      <c r="E95" s="6"/>
      <c r="F95" s="70">
        <f>F96+F97+F98</f>
        <v>27804.7</v>
      </c>
      <c r="G95" s="94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4" customFormat="1" ht="31.5" outlineLevel="5">
      <c r="A96" s="46" t="s">
        <v>227</v>
      </c>
      <c r="B96" s="47" t="s">
        <v>71</v>
      </c>
      <c r="C96" s="47" t="s">
        <v>238</v>
      </c>
      <c r="D96" s="47" t="s">
        <v>88</v>
      </c>
      <c r="E96" s="47"/>
      <c r="F96" s="71">
        <v>21290.75</v>
      </c>
      <c r="G96" s="94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4" customFormat="1" ht="31.5" outlineLevel="5">
      <c r="A97" s="46" t="s">
        <v>232</v>
      </c>
      <c r="B97" s="47" t="s">
        <v>71</v>
      </c>
      <c r="C97" s="47" t="s">
        <v>238</v>
      </c>
      <c r="D97" s="47" t="s">
        <v>89</v>
      </c>
      <c r="E97" s="47"/>
      <c r="F97" s="48">
        <v>3.95</v>
      </c>
      <c r="G97" s="94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4" customFormat="1" ht="47.25" outlineLevel="5">
      <c r="A98" s="46" t="s">
        <v>228</v>
      </c>
      <c r="B98" s="47" t="s">
        <v>71</v>
      </c>
      <c r="C98" s="47" t="s">
        <v>238</v>
      </c>
      <c r="D98" s="47" t="s">
        <v>229</v>
      </c>
      <c r="E98" s="47"/>
      <c r="F98" s="48">
        <v>6510</v>
      </c>
      <c r="G98" s="94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4" customFormat="1" ht="15.75" outlineLevel="5">
      <c r="A99" s="5" t="s">
        <v>92</v>
      </c>
      <c r="B99" s="6" t="s">
        <v>71</v>
      </c>
      <c r="C99" s="6" t="s">
        <v>238</v>
      </c>
      <c r="D99" s="6" t="s">
        <v>93</v>
      </c>
      <c r="E99" s="6"/>
      <c r="F99" s="7">
        <f>F100</f>
        <v>92.35</v>
      </c>
      <c r="G99" s="94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4" customFormat="1" ht="31.5" outlineLevel="5">
      <c r="A100" s="46" t="s">
        <v>94</v>
      </c>
      <c r="B100" s="47" t="s">
        <v>71</v>
      </c>
      <c r="C100" s="47" t="s">
        <v>238</v>
      </c>
      <c r="D100" s="47" t="s">
        <v>95</v>
      </c>
      <c r="E100" s="47"/>
      <c r="F100" s="48">
        <v>92.35</v>
      </c>
      <c r="G100" s="94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4" customFormat="1" ht="31.5" outlineLevel="5">
      <c r="A101" s="5" t="s">
        <v>102</v>
      </c>
      <c r="B101" s="6" t="s">
        <v>71</v>
      </c>
      <c r="C101" s="6" t="s">
        <v>238</v>
      </c>
      <c r="D101" s="6" t="s">
        <v>103</v>
      </c>
      <c r="E101" s="6"/>
      <c r="F101" s="7">
        <f>F102</f>
        <v>123.64842</v>
      </c>
      <c r="G101" s="94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4" customFormat="1" ht="31.5" outlineLevel="5">
      <c r="A102" s="46" t="s">
        <v>455</v>
      </c>
      <c r="B102" s="47" t="s">
        <v>71</v>
      </c>
      <c r="C102" s="47" t="s">
        <v>238</v>
      </c>
      <c r="D102" s="47" t="s">
        <v>454</v>
      </c>
      <c r="E102" s="47"/>
      <c r="F102" s="48">
        <v>123.64842</v>
      </c>
      <c r="G102" s="94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4" customFormat="1" ht="15.75" customHeight="1" outlineLevel="4">
      <c r="A103" s="49" t="s">
        <v>134</v>
      </c>
      <c r="B103" s="19" t="s">
        <v>71</v>
      </c>
      <c r="C103" s="19" t="s">
        <v>240</v>
      </c>
      <c r="D103" s="19" t="s">
        <v>5</v>
      </c>
      <c r="E103" s="19"/>
      <c r="F103" s="69">
        <f>F104+F105+F106</f>
        <v>7.922</v>
      </c>
      <c r="G103" s="94">
        <f aca="true" t="shared" si="14" ref="G103:V103">G104</f>
        <v>0</v>
      </c>
      <c r="H103" s="7">
        <f t="shared" si="14"/>
        <v>0</v>
      </c>
      <c r="I103" s="7">
        <f t="shared" si="14"/>
        <v>0</v>
      </c>
      <c r="J103" s="7">
        <f t="shared" si="14"/>
        <v>0</v>
      </c>
      <c r="K103" s="7">
        <f t="shared" si="14"/>
        <v>0</v>
      </c>
      <c r="L103" s="7">
        <f t="shared" si="14"/>
        <v>0</v>
      </c>
      <c r="M103" s="7">
        <f t="shared" si="14"/>
        <v>0</v>
      </c>
      <c r="N103" s="7">
        <f t="shared" si="14"/>
        <v>0</v>
      </c>
      <c r="O103" s="7">
        <f t="shared" si="14"/>
        <v>0</v>
      </c>
      <c r="P103" s="7">
        <f t="shared" si="14"/>
        <v>0</v>
      </c>
      <c r="Q103" s="7">
        <f t="shared" si="14"/>
        <v>0</v>
      </c>
      <c r="R103" s="7">
        <f t="shared" si="14"/>
        <v>0</v>
      </c>
      <c r="S103" s="7">
        <f t="shared" si="14"/>
        <v>0</v>
      </c>
      <c r="T103" s="7">
        <f t="shared" si="14"/>
        <v>0</v>
      </c>
      <c r="U103" s="7">
        <f t="shared" si="14"/>
        <v>0</v>
      </c>
      <c r="V103" s="7">
        <f t="shared" si="14"/>
        <v>0</v>
      </c>
    </row>
    <row r="104" spans="1:22" s="24" customFormat="1" ht="15.75" outlineLevel="5">
      <c r="A104" s="5" t="s">
        <v>106</v>
      </c>
      <c r="B104" s="6" t="s">
        <v>71</v>
      </c>
      <c r="C104" s="6" t="s">
        <v>240</v>
      </c>
      <c r="D104" s="6" t="s">
        <v>203</v>
      </c>
      <c r="E104" s="6"/>
      <c r="F104" s="70">
        <v>7.922</v>
      </c>
      <c r="G104" s="94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4" customFormat="1" ht="15.75" outlineLevel="5">
      <c r="A105" s="5" t="s">
        <v>99</v>
      </c>
      <c r="B105" s="6" t="s">
        <v>71</v>
      </c>
      <c r="C105" s="6" t="s">
        <v>240</v>
      </c>
      <c r="D105" s="6" t="s">
        <v>101</v>
      </c>
      <c r="E105" s="6"/>
      <c r="F105" s="70">
        <v>0</v>
      </c>
      <c r="G105" s="94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4" customFormat="1" ht="15.75" outlineLevel="5">
      <c r="A106" s="5" t="s">
        <v>328</v>
      </c>
      <c r="B106" s="6" t="s">
        <v>71</v>
      </c>
      <c r="C106" s="6" t="s">
        <v>240</v>
      </c>
      <c r="D106" s="6" t="s">
        <v>327</v>
      </c>
      <c r="E106" s="6"/>
      <c r="F106" s="70">
        <v>0</v>
      </c>
      <c r="G106" s="94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4" customFormat="1" ht="31.5" outlineLevel="6">
      <c r="A107" s="49" t="s">
        <v>135</v>
      </c>
      <c r="B107" s="19" t="s">
        <v>71</v>
      </c>
      <c r="C107" s="19" t="s">
        <v>245</v>
      </c>
      <c r="D107" s="19" t="s">
        <v>5</v>
      </c>
      <c r="E107" s="19"/>
      <c r="F107" s="103">
        <f>F108+F112+F114</f>
        <v>47423.788420000004</v>
      </c>
      <c r="G107" s="34">
        <f aca="true" t="shared" si="15" ref="G107:V107">G108</f>
        <v>0</v>
      </c>
      <c r="H107" s="20">
        <f t="shared" si="15"/>
        <v>0</v>
      </c>
      <c r="I107" s="20">
        <f t="shared" si="15"/>
        <v>0</v>
      </c>
      <c r="J107" s="20">
        <f t="shared" si="15"/>
        <v>0</v>
      </c>
      <c r="K107" s="20">
        <f t="shared" si="15"/>
        <v>0</v>
      </c>
      <c r="L107" s="20">
        <f t="shared" si="15"/>
        <v>0</v>
      </c>
      <c r="M107" s="20">
        <f t="shared" si="15"/>
        <v>0</v>
      </c>
      <c r="N107" s="20">
        <f t="shared" si="15"/>
        <v>0</v>
      </c>
      <c r="O107" s="20">
        <f t="shared" si="15"/>
        <v>0</v>
      </c>
      <c r="P107" s="20">
        <f t="shared" si="15"/>
        <v>0</v>
      </c>
      <c r="Q107" s="20">
        <f t="shared" si="15"/>
        <v>0</v>
      </c>
      <c r="R107" s="20">
        <f t="shared" si="15"/>
        <v>0</v>
      </c>
      <c r="S107" s="20">
        <f t="shared" si="15"/>
        <v>0</v>
      </c>
      <c r="T107" s="20">
        <f t="shared" si="15"/>
        <v>0</v>
      </c>
      <c r="U107" s="20">
        <f t="shared" si="15"/>
        <v>0</v>
      </c>
      <c r="V107" s="20">
        <f t="shared" si="15"/>
        <v>0</v>
      </c>
    </row>
    <row r="108" spans="1:22" s="24" customFormat="1" ht="15.75" outlineLevel="6">
      <c r="A108" s="5" t="s">
        <v>107</v>
      </c>
      <c r="B108" s="6" t="s">
        <v>71</v>
      </c>
      <c r="C108" s="6" t="s">
        <v>245</v>
      </c>
      <c r="D108" s="6" t="s">
        <v>108</v>
      </c>
      <c r="E108" s="6"/>
      <c r="F108" s="7">
        <f>F109+F110+F111</f>
        <v>21476.52995</v>
      </c>
      <c r="G108" s="34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4" customFormat="1" ht="15.75" outlineLevel="6">
      <c r="A109" s="46" t="s">
        <v>226</v>
      </c>
      <c r="B109" s="47" t="s">
        <v>71</v>
      </c>
      <c r="C109" s="47" t="s">
        <v>245</v>
      </c>
      <c r="D109" s="47" t="s">
        <v>109</v>
      </c>
      <c r="E109" s="47"/>
      <c r="F109" s="48">
        <v>16494.33944</v>
      </c>
      <c r="G109" s="34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4" customFormat="1" ht="31.5" outlineLevel="6">
      <c r="A110" s="46" t="s">
        <v>233</v>
      </c>
      <c r="B110" s="47" t="s">
        <v>71</v>
      </c>
      <c r="C110" s="47" t="s">
        <v>245</v>
      </c>
      <c r="D110" s="47" t="s">
        <v>110</v>
      </c>
      <c r="E110" s="47"/>
      <c r="F110" s="48">
        <v>10</v>
      </c>
      <c r="G110" s="34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4" customFormat="1" ht="47.25" outlineLevel="6">
      <c r="A111" s="46" t="s">
        <v>230</v>
      </c>
      <c r="B111" s="47" t="s">
        <v>71</v>
      </c>
      <c r="C111" s="47" t="s">
        <v>245</v>
      </c>
      <c r="D111" s="47" t="s">
        <v>231</v>
      </c>
      <c r="E111" s="47"/>
      <c r="F111" s="48">
        <v>4972.19051</v>
      </c>
      <c r="G111" s="34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4" customFormat="1" ht="23.25" customHeight="1" outlineLevel="6">
      <c r="A112" s="5" t="s">
        <v>92</v>
      </c>
      <c r="B112" s="6" t="s">
        <v>71</v>
      </c>
      <c r="C112" s="6" t="s">
        <v>245</v>
      </c>
      <c r="D112" s="6" t="s">
        <v>93</v>
      </c>
      <c r="E112" s="6"/>
      <c r="F112" s="7">
        <f>F113</f>
        <v>25662.45847</v>
      </c>
      <c r="G112" s="34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4" customFormat="1" ht="31.5" outlineLevel="6">
      <c r="A113" s="46" t="s">
        <v>94</v>
      </c>
      <c r="B113" s="47" t="s">
        <v>71</v>
      </c>
      <c r="C113" s="47" t="s">
        <v>245</v>
      </c>
      <c r="D113" s="47" t="s">
        <v>95</v>
      </c>
      <c r="E113" s="47"/>
      <c r="F113" s="48">
        <v>25662.45847</v>
      </c>
      <c r="G113" s="34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4" customFormat="1" ht="15.75" outlineLevel="6">
      <c r="A114" s="5" t="s">
        <v>96</v>
      </c>
      <c r="B114" s="6" t="s">
        <v>71</v>
      </c>
      <c r="C114" s="6" t="s">
        <v>245</v>
      </c>
      <c r="D114" s="6" t="s">
        <v>97</v>
      </c>
      <c r="E114" s="6"/>
      <c r="F114" s="7">
        <f>F115+F116+F117</f>
        <v>284.8</v>
      </c>
      <c r="G114" s="34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4" customFormat="1" ht="22.5" customHeight="1" outlineLevel="6">
      <c r="A115" s="46" t="s">
        <v>98</v>
      </c>
      <c r="B115" s="47" t="s">
        <v>71</v>
      </c>
      <c r="C115" s="47" t="s">
        <v>245</v>
      </c>
      <c r="D115" s="47" t="s">
        <v>100</v>
      </c>
      <c r="E115" s="47"/>
      <c r="F115" s="48">
        <v>252</v>
      </c>
      <c r="G115" s="34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4" customFormat="1" ht="15.75" outlineLevel="6">
      <c r="A116" s="46" t="s">
        <v>99</v>
      </c>
      <c r="B116" s="47" t="s">
        <v>71</v>
      </c>
      <c r="C116" s="47" t="s">
        <v>245</v>
      </c>
      <c r="D116" s="47" t="s">
        <v>101</v>
      </c>
      <c r="E116" s="47"/>
      <c r="F116" s="48">
        <v>22.8</v>
      </c>
      <c r="G116" s="34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4" customFormat="1" ht="15.75" outlineLevel="6">
      <c r="A117" s="46" t="s">
        <v>328</v>
      </c>
      <c r="B117" s="47" t="s">
        <v>71</v>
      </c>
      <c r="C117" s="47" t="s">
        <v>245</v>
      </c>
      <c r="D117" s="47" t="s">
        <v>327</v>
      </c>
      <c r="E117" s="47"/>
      <c r="F117" s="48">
        <v>10</v>
      </c>
      <c r="G117" s="34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4" customFormat="1" ht="31.5" outlineLevel="6">
      <c r="A118" s="49" t="s">
        <v>151</v>
      </c>
      <c r="B118" s="19" t="s">
        <v>71</v>
      </c>
      <c r="C118" s="19" t="s">
        <v>411</v>
      </c>
      <c r="D118" s="19" t="s">
        <v>5</v>
      </c>
      <c r="E118" s="19"/>
      <c r="F118" s="69">
        <f>F119</f>
        <v>800.73201</v>
      </c>
      <c r="G118" s="34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4" customFormat="1" ht="15.75" outlineLevel="6">
      <c r="A119" s="5" t="s">
        <v>115</v>
      </c>
      <c r="B119" s="6" t="s">
        <v>71</v>
      </c>
      <c r="C119" s="6" t="s">
        <v>411</v>
      </c>
      <c r="D119" s="6" t="s">
        <v>116</v>
      </c>
      <c r="E119" s="6"/>
      <c r="F119" s="7">
        <f>F120</f>
        <v>800.73201</v>
      </c>
      <c r="G119" s="34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4" customFormat="1" ht="47.25" outlineLevel="6">
      <c r="A120" s="51" t="s">
        <v>190</v>
      </c>
      <c r="B120" s="47" t="s">
        <v>71</v>
      </c>
      <c r="C120" s="47" t="s">
        <v>411</v>
      </c>
      <c r="D120" s="47" t="s">
        <v>83</v>
      </c>
      <c r="E120" s="47"/>
      <c r="F120" s="48">
        <v>800.73201</v>
      </c>
      <c r="G120" s="34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4" customFormat="1" ht="31.5" outlineLevel="6">
      <c r="A121" s="56" t="s">
        <v>136</v>
      </c>
      <c r="B121" s="19" t="s">
        <v>71</v>
      </c>
      <c r="C121" s="19" t="s">
        <v>246</v>
      </c>
      <c r="D121" s="19" t="s">
        <v>5</v>
      </c>
      <c r="E121" s="19"/>
      <c r="F121" s="69">
        <f>F122+F126</f>
        <v>1137.906</v>
      </c>
      <c r="G121" s="93">
        <f aca="true" t="shared" si="16" ref="G121:V121">G122</f>
        <v>0</v>
      </c>
      <c r="H121" s="13">
        <f t="shared" si="16"/>
        <v>0</v>
      </c>
      <c r="I121" s="13">
        <f t="shared" si="16"/>
        <v>0</v>
      </c>
      <c r="J121" s="13">
        <f t="shared" si="16"/>
        <v>0</v>
      </c>
      <c r="K121" s="13">
        <f t="shared" si="16"/>
        <v>0</v>
      </c>
      <c r="L121" s="13">
        <f t="shared" si="16"/>
        <v>0</v>
      </c>
      <c r="M121" s="13">
        <f t="shared" si="16"/>
        <v>0</v>
      </c>
      <c r="N121" s="13">
        <f t="shared" si="16"/>
        <v>0</v>
      </c>
      <c r="O121" s="13">
        <f t="shared" si="16"/>
        <v>0</v>
      </c>
      <c r="P121" s="13">
        <f t="shared" si="16"/>
        <v>0</v>
      </c>
      <c r="Q121" s="13">
        <f t="shared" si="16"/>
        <v>0</v>
      </c>
      <c r="R121" s="13">
        <f t="shared" si="16"/>
        <v>0</v>
      </c>
      <c r="S121" s="13">
        <f t="shared" si="16"/>
        <v>0</v>
      </c>
      <c r="T121" s="13">
        <f t="shared" si="16"/>
        <v>0</v>
      </c>
      <c r="U121" s="13">
        <f t="shared" si="16"/>
        <v>0</v>
      </c>
      <c r="V121" s="13">
        <f t="shared" si="16"/>
        <v>0</v>
      </c>
    </row>
    <row r="122" spans="1:22" s="24" customFormat="1" ht="31.5" outlineLevel="6">
      <c r="A122" s="5" t="s">
        <v>91</v>
      </c>
      <c r="B122" s="6" t="s">
        <v>71</v>
      </c>
      <c r="C122" s="6" t="s">
        <v>246</v>
      </c>
      <c r="D122" s="6" t="s">
        <v>90</v>
      </c>
      <c r="E122" s="6"/>
      <c r="F122" s="7">
        <f>F123+F124+F125</f>
        <v>1071.828</v>
      </c>
      <c r="G122" s="34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4" customFormat="1" ht="31.5" outlineLevel="6">
      <c r="A123" s="46" t="s">
        <v>227</v>
      </c>
      <c r="B123" s="47" t="s">
        <v>71</v>
      </c>
      <c r="C123" s="47" t="s">
        <v>246</v>
      </c>
      <c r="D123" s="47" t="s">
        <v>88</v>
      </c>
      <c r="E123" s="47"/>
      <c r="F123" s="71">
        <v>825.072</v>
      </c>
      <c r="G123" s="34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4" customFormat="1" ht="31.5" outlineLevel="6">
      <c r="A124" s="46" t="s">
        <v>232</v>
      </c>
      <c r="B124" s="47" t="s">
        <v>71</v>
      </c>
      <c r="C124" s="47" t="s">
        <v>246</v>
      </c>
      <c r="D124" s="47" t="s">
        <v>89</v>
      </c>
      <c r="E124" s="47"/>
      <c r="F124" s="71">
        <v>0</v>
      </c>
      <c r="G124" s="34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4" customFormat="1" ht="47.25" outlineLevel="6">
      <c r="A125" s="46" t="s">
        <v>228</v>
      </c>
      <c r="B125" s="47" t="s">
        <v>71</v>
      </c>
      <c r="C125" s="47" t="s">
        <v>246</v>
      </c>
      <c r="D125" s="47" t="s">
        <v>229</v>
      </c>
      <c r="E125" s="47"/>
      <c r="F125" s="71">
        <v>246.756</v>
      </c>
      <c r="G125" s="34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4" customFormat="1" ht="15.75" outlineLevel="6">
      <c r="A126" s="5" t="s">
        <v>92</v>
      </c>
      <c r="B126" s="6" t="s">
        <v>71</v>
      </c>
      <c r="C126" s="6" t="s">
        <v>246</v>
      </c>
      <c r="D126" s="6" t="s">
        <v>93</v>
      </c>
      <c r="E126" s="6"/>
      <c r="F126" s="7">
        <f>F127</f>
        <v>66.078</v>
      </c>
      <c r="G126" s="34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4" customFormat="1" ht="31.5" outlineLevel="6">
      <c r="A127" s="46" t="s">
        <v>94</v>
      </c>
      <c r="B127" s="47" t="s">
        <v>71</v>
      </c>
      <c r="C127" s="47" t="s">
        <v>246</v>
      </c>
      <c r="D127" s="47" t="s">
        <v>95</v>
      </c>
      <c r="E127" s="47"/>
      <c r="F127" s="71">
        <v>66.078</v>
      </c>
      <c r="G127" s="34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4" customFormat="1" ht="31.5" outlineLevel="6">
      <c r="A128" s="56" t="s">
        <v>137</v>
      </c>
      <c r="B128" s="19" t="s">
        <v>71</v>
      </c>
      <c r="C128" s="19" t="s">
        <v>247</v>
      </c>
      <c r="D128" s="19" t="s">
        <v>5</v>
      </c>
      <c r="E128" s="19"/>
      <c r="F128" s="69">
        <f>F129+F133</f>
        <v>747.157</v>
      </c>
      <c r="G128" s="93">
        <f aca="true" t="shared" si="17" ref="G128:V128">G129</f>
        <v>0</v>
      </c>
      <c r="H128" s="13">
        <f t="shared" si="17"/>
        <v>0</v>
      </c>
      <c r="I128" s="13">
        <f t="shared" si="17"/>
        <v>0</v>
      </c>
      <c r="J128" s="13">
        <f t="shared" si="17"/>
        <v>0</v>
      </c>
      <c r="K128" s="13">
        <f t="shared" si="17"/>
        <v>0</v>
      </c>
      <c r="L128" s="13">
        <f t="shared" si="17"/>
        <v>0</v>
      </c>
      <c r="M128" s="13">
        <f t="shared" si="17"/>
        <v>0</v>
      </c>
      <c r="N128" s="13">
        <f t="shared" si="17"/>
        <v>0</v>
      </c>
      <c r="O128" s="13">
        <f t="shared" si="17"/>
        <v>0</v>
      </c>
      <c r="P128" s="13">
        <f t="shared" si="17"/>
        <v>0</v>
      </c>
      <c r="Q128" s="13">
        <f t="shared" si="17"/>
        <v>0</v>
      </c>
      <c r="R128" s="13">
        <f t="shared" si="17"/>
        <v>0</v>
      </c>
      <c r="S128" s="13">
        <f t="shared" si="17"/>
        <v>0</v>
      </c>
      <c r="T128" s="13">
        <f t="shared" si="17"/>
        <v>0</v>
      </c>
      <c r="U128" s="13">
        <f t="shared" si="17"/>
        <v>0</v>
      </c>
      <c r="V128" s="13">
        <f t="shared" si="17"/>
        <v>0</v>
      </c>
    </row>
    <row r="129" spans="1:22" s="24" customFormat="1" ht="31.5" outlineLevel="6">
      <c r="A129" s="5" t="s">
        <v>91</v>
      </c>
      <c r="B129" s="6" t="s">
        <v>71</v>
      </c>
      <c r="C129" s="6" t="s">
        <v>247</v>
      </c>
      <c r="D129" s="6" t="s">
        <v>90</v>
      </c>
      <c r="E129" s="6"/>
      <c r="F129" s="70">
        <f>F130+F131+F132</f>
        <v>623.047</v>
      </c>
      <c r="G129" s="34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4" customFormat="1" ht="31.5" outlineLevel="6">
      <c r="A130" s="46" t="s">
        <v>227</v>
      </c>
      <c r="B130" s="47" t="s">
        <v>71</v>
      </c>
      <c r="C130" s="47" t="s">
        <v>247</v>
      </c>
      <c r="D130" s="47" t="s">
        <v>88</v>
      </c>
      <c r="E130" s="47"/>
      <c r="F130" s="71">
        <v>479.46551</v>
      </c>
      <c r="G130" s="34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4" customFormat="1" ht="31.5" outlineLevel="6">
      <c r="A131" s="46" t="s">
        <v>232</v>
      </c>
      <c r="B131" s="47" t="s">
        <v>71</v>
      </c>
      <c r="C131" s="47" t="s">
        <v>247</v>
      </c>
      <c r="D131" s="47" t="s">
        <v>89</v>
      </c>
      <c r="E131" s="47"/>
      <c r="F131" s="71">
        <v>0</v>
      </c>
      <c r="G131" s="34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4" customFormat="1" ht="47.25" outlineLevel="6">
      <c r="A132" s="46" t="s">
        <v>228</v>
      </c>
      <c r="B132" s="47" t="s">
        <v>71</v>
      </c>
      <c r="C132" s="47" t="s">
        <v>247</v>
      </c>
      <c r="D132" s="47" t="s">
        <v>229</v>
      </c>
      <c r="E132" s="47"/>
      <c r="F132" s="71">
        <v>143.58149</v>
      </c>
      <c r="G132" s="34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4" customFormat="1" ht="15.75" outlineLevel="6">
      <c r="A133" s="5" t="s">
        <v>92</v>
      </c>
      <c r="B133" s="6" t="s">
        <v>71</v>
      </c>
      <c r="C133" s="6" t="s">
        <v>247</v>
      </c>
      <c r="D133" s="6" t="s">
        <v>93</v>
      </c>
      <c r="E133" s="6"/>
      <c r="F133" s="70">
        <f>F134</f>
        <v>124.11</v>
      </c>
      <c r="G133" s="34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4" customFormat="1" ht="31.5" outlineLevel="6">
      <c r="A134" s="46" t="s">
        <v>94</v>
      </c>
      <c r="B134" s="47" t="s">
        <v>71</v>
      </c>
      <c r="C134" s="47" t="s">
        <v>247</v>
      </c>
      <c r="D134" s="47" t="s">
        <v>95</v>
      </c>
      <c r="E134" s="47"/>
      <c r="F134" s="71">
        <v>124.11</v>
      </c>
      <c r="G134" s="34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4" customFormat="1" ht="31.5" outlineLevel="6">
      <c r="A135" s="56" t="s">
        <v>138</v>
      </c>
      <c r="B135" s="19" t="s">
        <v>71</v>
      </c>
      <c r="C135" s="19" t="s">
        <v>248</v>
      </c>
      <c r="D135" s="19" t="s">
        <v>5</v>
      </c>
      <c r="E135" s="19"/>
      <c r="F135" s="69">
        <f>F136+F139</f>
        <v>739.0169999999999</v>
      </c>
      <c r="G135" s="93">
        <f aca="true" t="shared" si="18" ref="G135:V135">G136</f>
        <v>0</v>
      </c>
      <c r="H135" s="13">
        <f t="shared" si="18"/>
        <v>0</v>
      </c>
      <c r="I135" s="13">
        <f t="shared" si="18"/>
        <v>0</v>
      </c>
      <c r="J135" s="13">
        <f t="shared" si="18"/>
        <v>0</v>
      </c>
      <c r="K135" s="13">
        <f t="shared" si="18"/>
        <v>0</v>
      </c>
      <c r="L135" s="13">
        <f t="shared" si="18"/>
        <v>0</v>
      </c>
      <c r="M135" s="13">
        <f t="shared" si="18"/>
        <v>0</v>
      </c>
      <c r="N135" s="13">
        <f t="shared" si="18"/>
        <v>0</v>
      </c>
      <c r="O135" s="13">
        <f t="shared" si="18"/>
        <v>0</v>
      </c>
      <c r="P135" s="13">
        <f t="shared" si="18"/>
        <v>0</v>
      </c>
      <c r="Q135" s="13">
        <f t="shared" si="18"/>
        <v>0</v>
      </c>
      <c r="R135" s="13">
        <f t="shared" si="18"/>
        <v>0</v>
      </c>
      <c r="S135" s="13">
        <f t="shared" si="18"/>
        <v>0</v>
      </c>
      <c r="T135" s="13">
        <f t="shared" si="18"/>
        <v>0</v>
      </c>
      <c r="U135" s="13">
        <f t="shared" si="18"/>
        <v>0</v>
      </c>
      <c r="V135" s="13">
        <f t="shared" si="18"/>
        <v>0</v>
      </c>
    </row>
    <row r="136" spans="1:22" s="24" customFormat="1" ht="31.5" outlineLevel="6">
      <c r="A136" s="5" t="s">
        <v>91</v>
      </c>
      <c r="B136" s="6" t="s">
        <v>71</v>
      </c>
      <c r="C136" s="6" t="s">
        <v>248</v>
      </c>
      <c r="D136" s="6" t="s">
        <v>90</v>
      </c>
      <c r="E136" s="6"/>
      <c r="F136" s="70">
        <f>F137+F138</f>
        <v>723.002</v>
      </c>
      <c r="G136" s="34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4" customFormat="1" ht="31.5" outlineLevel="6">
      <c r="A137" s="46" t="s">
        <v>227</v>
      </c>
      <c r="B137" s="47" t="s">
        <v>71</v>
      </c>
      <c r="C137" s="47" t="s">
        <v>248</v>
      </c>
      <c r="D137" s="47" t="s">
        <v>88</v>
      </c>
      <c r="E137" s="47"/>
      <c r="F137" s="71">
        <v>560</v>
      </c>
      <c r="G137" s="96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24" customFormat="1" ht="47.25" outlineLevel="6">
      <c r="A138" s="46" t="s">
        <v>228</v>
      </c>
      <c r="B138" s="47" t="s">
        <v>71</v>
      </c>
      <c r="C138" s="47" t="s">
        <v>248</v>
      </c>
      <c r="D138" s="47" t="s">
        <v>229</v>
      </c>
      <c r="E138" s="47"/>
      <c r="F138" s="71">
        <v>163.002</v>
      </c>
      <c r="G138" s="96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24" customFormat="1" ht="15.75" outlineLevel="6">
      <c r="A139" s="5" t="s">
        <v>92</v>
      </c>
      <c r="B139" s="6" t="s">
        <v>71</v>
      </c>
      <c r="C139" s="6" t="s">
        <v>248</v>
      </c>
      <c r="D139" s="6" t="s">
        <v>93</v>
      </c>
      <c r="E139" s="6"/>
      <c r="F139" s="70">
        <f>F140</f>
        <v>16.015</v>
      </c>
      <c r="G139" s="96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24" customFormat="1" ht="31.5" outlineLevel="6">
      <c r="A140" s="46" t="s">
        <v>94</v>
      </c>
      <c r="B140" s="47" t="s">
        <v>71</v>
      </c>
      <c r="C140" s="47" t="s">
        <v>248</v>
      </c>
      <c r="D140" s="47" t="s">
        <v>95</v>
      </c>
      <c r="E140" s="47"/>
      <c r="F140" s="71">
        <v>16.015</v>
      </c>
      <c r="G140" s="96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24" customFormat="1" ht="65.25" customHeight="1" outlineLevel="6">
      <c r="A141" s="56" t="s">
        <v>431</v>
      </c>
      <c r="B141" s="19" t="s">
        <v>71</v>
      </c>
      <c r="C141" s="19" t="s">
        <v>419</v>
      </c>
      <c r="D141" s="19" t="s">
        <v>5</v>
      </c>
      <c r="E141" s="19"/>
      <c r="F141" s="69">
        <f>F142+F145</f>
        <v>444.43462</v>
      </c>
      <c r="G141" s="96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24" customFormat="1" ht="31.5" outlineLevel="6">
      <c r="A142" s="5" t="s">
        <v>91</v>
      </c>
      <c r="B142" s="6" t="s">
        <v>71</v>
      </c>
      <c r="C142" s="6" t="s">
        <v>419</v>
      </c>
      <c r="D142" s="6" t="s">
        <v>90</v>
      </c>
      <c r="E142" s="6"/>
      <c r="F142" s="70">
        <f>F143+F144</f>
        <v>394.28276</v>
      </c>
      <c r="G142" s="96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24" customFormat="1" ht="31.5" outlineLevel="6">
      <c r="A143" s="46" t="s">
        <v>227</v>
      </c>
      <c r="B143" s="47" t="s">
        <v>71</v>
      </c>
      <c r="C143" s="47" t="s">
        <v>419</v>
      </c>
      <c r="D143" s="47" t="s">
        <v>88</v>
      </c>
      <c r="E143" s="47"/>
      <c r="F143" s="71">
        <v>291.47976</v>
      </c>
      <c r="G143" s="96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24" customFormat="1" ht="47.25" outlineLevel="6">
      <c r="A144" s="46" t="s">
        <v>228</v>
      </c>
      <c r="B144" s="47" t="s">
        <v>71</v>
      </c>
      <c r="C144" s="47" t="s">
        <v>419</v>
      </c>
      <c r="D144" s="47" t="s">
        <v>229</v>
      </c>
      <c r="E144" s="47"/>
      <c r="F144" s="71">
        <v>102.803</v>
      </c>
      <c r="G144" s="96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24" customFormat="1" ht="15.75" outlineLevel="6">
      <c r="A145" s="5" t="s">
        <v>92</v>
      </c>
      <c r="B145" s="6" t="s">
        <v>71</v>
      </c>
      <c r="C145" s="6" t="s">
        <v>419</v>
      </c>
      <c r="D145" s="6" t="s">
        <v>93</v>
      </c>
      <c r="E145" s="6"/>
      <c r="F145" s="70">
        <f>F146</f>
        <v>50.15186</v>
      </c>
      <c r="G145" s="96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24" customFormat="1" ht="31.5" outlineLevel="6">
      <c r="A146" s="46" t="s">
        <v>94</v>
      </c>
      <c r="B146" s="47" t="s">
        <v>71</v>
      </c>
      <c r="C146" s="47" t="s">
        <v>419</v>
      </c>
      <c r="D146" s="47" t="s">
        <v>95</v>
      </c>
      <c r="E146" s="47"/>
      <c r="F146" s="71">
        <v>50.15186</v>
      </c>
      <c r="G146" s="96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24" customFormat="1" ht="15.75" outlineLevel="6">
      <c r="A147" s="14" t="s">
        <v>139</v>
      </c>
      <c r="B147" s="12" t="s">
        <v>71</v>
      </c>
      <c r="C147" s="12" t="s">
        <v>234</v>
      </c>
      <c r="D147" s="12" t="s">
        <v>5</v>
      </c>
      <c r="E147" s="12"/>
      <c r="F147" s="13">
        <f>F155+F162+F148+F169+F172+F175</f>
        <v>35757.16495</v>
      </c>
      <c r="G147" s="96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24" customFormat="1" ht="31.5" outlineLevel="6">
      <c r="A148" s="56" t="s">
        <v>205</v>
      </c>
      <c r="B148" s="54" t="s">
        <v>71</v>
      </c>
      <c r="C148" s="54" t="s">
        <v>249</v>
      </c>
      <c r="D148" s="54" t="s">
        <v>5</v>
      </c>
      <c r="E148" s="54"/>
      <c r="F148" s="55">
        <f>F149+F152</f>
        <v>90</v>
      </c>
      <c r="G148" s="96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24" customFormat="1" ht="33.75" customHeight="1" outlineLevel="6">
      <c r="A149" s="5" t="s">
        <v>182</v>
      </c>
      <c r="B149" s="6" t="s">
        <v>71</v>
      </c>
      <c r="C149" s="6" t="s">
        <v>250</v>
      </c>
      <c r="D149" s="6" t="s">
        <v>5</v>
      </c>
      <c r="E149" s="12"/>
      <c r="F149" s="7">
        <f>F150</f>
        <v>90</v>
      </c>
      <c r="G149" s="96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24" customFormat="1" ht="15.75" outlineLevel="6">
      <c r="A150" s="46" t="s">
        <v>92</v>
      </c>
      <c r="B150" s="47" t="s">
        <v>71</v>
      </c>
      <c r="C150" s="47" t="s">
        <v>250</v>
      </c>
      <c r="D150" s="47" t="s">
        <v>93</v>
      </c>
      <c r="E150" s="12"/>
      <c r="F150" s="48">
        <f>F151</f>
        <v>90</v>
      </c>
      <c r="G150" s="96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24" customFormat="1" ht="31.5" outlineLevel="6">
      <c r="A151" s="46" t="s">
        <v>94</v>
      </c>
      <c r="B151" s="47" t="s">
        <v>71</v>
      </c>
      <c r="C151" s="47" t="s">
        <v>250</v>
      </c>
      <c r="D151" s="47" t="s">
        <v>95</v>
      </c>
      <c r="E151" s="12"/>
      <c r="F151" s="48">
        <v>90</v>
      </c>
      <c r="G151" s="96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24" customFormat="1" ht="31.5" outlineLevel="6">
      <c r="A152" s="5" t="s">
        <v>183</v>
      </c>
      <c r="B152" s="6" t="s">
        <v>71</v>
      </c>
      <c r="C152" s="6" t="s">
        <v>251</v>
      </c>
      <c r="D152" s="6" t="s">
        <v>5</v>
      </c>
      <c r="E152" s="12"/>
      <c r="F152" s="7">
        <f>F153</f>
        <v>0</v>
      </c>
      <c r="G152" s="96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24" customFormat="1" ht="15.75" outlineLevel="6">
      <c r="A153" s="46" t="s">
        <v>92</v>
      </c>
      <c r="B153" s="47" t="s">
        <v>71</v>
      </c>
      <c r="C153" s="47" t="s">
        <v>251</v>
      </c>
      <c r="D153" s="47" t="s">
        <v>93</v>
      </c>
      <c r="E153" s="12"/>
      <c r="F153" s="48">
        <f>F154</f>
        <v>0</v>
      </c>
      <c r="G153" s="96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24" customFormat="1" ht="31.5" outlineLevel="6">
      <c r="A154" s="46" t="s">
        <v>94</v>
      </c>
      <c r="B154" s="47" t="s">
        <v>71</v>
      </c>
      <c r="C154" s="47" t="s">
        <v>251</v>
      </c>
      <c r="D154" s="47" t="s">
        <v>95</v>
      </c>
      <c r="E154" s="12"/>
      <c r="F154" s="48">
        <v>0</v>
      </c>
      <c r="G154" s="96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24" customFormat="1" ht="15.75" outlineLevel="6">
      <c r="A155" s="49" t="s">
        <v>206</v>
      </c>
      <c r="B155" s="19" t="s">
        <v>71</v>
      </c>
      <c r="C155" s="19" t="s">
        <v>252</v>
      </c>
      <c r="D155" s="19" t="s">
        <v>5</v>
      </c>
      <c r="E155" s="19"/>
      <c r="F155" s="20">
        <f>F156+F159</f>
        <v>50</v>
      </c>
      <c r="G155" s="96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24" customFormat="1" ht="31.5" outlineLevel="6">
      <c r="A156" s="5" t="s">
        <v>140</v>
      </c>
      <c r="B156" s="6" t="s">
        <v>71</v>
      </c>
      <c r="C156" s="6" t="s">
        <v>253</v>
      </c>
      <c r="D156" s="6" t="s">
        <v>5</v>
      </c>
      <c r="E156" s="6"/>
      <c r="F156" s="7">
        <f>F157</f>
        <v>0</v>
      </c>
      <c r="G156" s="96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24" customFormat="1" ht="15.75" outlineLevel="6">
      <c r="A157" s="46" t="s">
        <v>92</v>
      </c>
      <c r="B157" s="47" t="s">
        <v>71</v>
      </c>
      <c r="C157" s="47" t="s">
        <v>253</v>
      </c>
      <c r="D157" s="47" t="s">
        <v>93</v>
      </c>
      <c r="E157" s="47"/>
      <c r="F157" s="48">
        <f>F158</f>
        <v>0</v>
      </c>
      <c r="G157" s="96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24" customFormat="1" ht="31.5" outlineLevel="6">
      <c r="A158" s="46" t="s">
        <v>94</v>
      </c>
      <c r="B158" s="47" t="s">
        <v>71</v>
      </c>
      <c r="C158" s="47" t="s">
        <v>253</v>
      </c>
      <c r="D158" s="47" t="s">
        <v>95</v>
      </c>
      <c r="E158" s="47"/>
      <c r="F158" s="48">
        <v>0</v>
      </c>
      <c r="G158" s="96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24" customFormat="1" ht="31.5" outlineLevel="6">
      <c r="A159" s="5" t="s">
        <v>141</v>
      </c>
      <c r="B159" s="6" t="s">
        <v>71</v>
      </c>
      <c r="C159" s="6" t="s">
        <v>254</v>
      </c>
      <c r="D159" s="6" t="s">
        <v>5</v>
      </c>
      <c r="E159" s="6"/>
      <c r="F159" s="7">
        <f>F160</f>
        <v>50</v>
      </c>
      <c r="G159" s="96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24" customFormat="1" ht="15.75" outlineLevel="6">
      <c r="A160" s="46" t="s">
        <v>92</v>
      </c>
      <c r="B160" s="47" t="s">
        <v>71</v>
      </c>
      <c r="C160" s="47" t="s">
        <v>254</v>
      </c>
      <c r="D160" s="47" t="s">
        <v>93</v>
      </c>
      <c r="E160" s="47"/>
      <c r="F160" s="48">
        <f>F161</f>
        <v>50</v>
      </c>
      <c r="G160" s="96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24" customFormat="1" ht="31.5" outlineLevel="6">
      <c r="A161" s="46" t="s">
        <v>94</v>
      </c>
      <c r="B161" s="47" t="s">
        <v>71</v>
      </c>
      <c r="C161" s="47" t="s">
        <v>254</v>
      </c>
      <c r="D161" s="47" t="s">
        <v>95</v>
      </c>
      <c r="E161" s="47"/>
      <c r="F161" s="48">
        <v>50</v>
      </c>
      <c r="G161" s="96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24" customFormat="1" ht="31.5" outlineLevel="6">
      <c r="A162" s="49" t="s">
        <v>207</v>
      </c>
      <c r="B162" s="19" t="s">
        <v>71</v>
      </c>
      <c r="C162" s="19" t="s">
        <v>255</v>
      </c>
      <c r="D162" s="19" t="s">
        <v>5</v>
      </c>
      <c r="E162" s="19"/>
      <c r="F162" s="20">
        <f>F163+F166</f>
        <v>10</v>
      </c>
      <c r="G162" s="96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24" customFormat="1" ht="47.25" outlineLevel="6">
      <c r="A163" s="5" t="s">
        <v>142</v>
      </c>
      <c r="B163" s="6" t="s">
        <v>71</v>
      </c>
      <c r="C163" s="6" t="s">
        <v>256</v>
      </c>
      <c r="D163" s="6" t="s">
        <v>5</v>
      </c>
      <c r="E163" s="6"/>
      <c r="F163" s="7">
        <f>F164</f>
        <v>10</v>
      </c>
      <c r="G163" s="96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24" customFormat="1" ht="15.75" outlineLevel="6">
      <c r="A164" s="46" t="s">
        <v>92</v>
      </c>
      <c r="B164" s="47" t="s">
        <v>71</v>
      </c>
      <c r="C164" s="47" t="s">
        <v>256</v>
      </c>
      <c r="D164" s="47" t="s">
        <v>93</v>
      </c>
      <c r="E164" s="47"/>
      <c r="F164" s="48">
        <f>F165</f>
        <v>10</v>
      </c>
      <c r="G164" s="96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24" customFormat="1" ht="31.5" outlineLevel="6">
      <c r="A165" s="46" t="s">
        <v>94</v>
      </c>
      <c r="B165" s="47" t="s">
        <v>71</v>
      </c>
      <c r="C165" s="47" t="s">
        <v>256</v>
      </c>
      <c r="D165" s="47" t="s">
        <v>95</v>
      </c>
      <c r="E165" s="47"/>
      <c r="F165" s="48">
        <v>10</v>
      </c>
      <c r="G165" s="96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24" customFormat="1" ht="47.25" outlineLevel="6">
      <c r="A166" s="5" t="s">
        <v>329</v>
      </c>
      <c r="B166" s="6" t="s">
        <v>71</v>
      </c>
      <c r="C166" s="6" t="s">
        <v>330</v>
      </c>
      <c r="D166" s="6" t="s">
        <v>5</v>
      </c>
      <c r="E166" s="6"/>
      <c r="F166" s="7">
        <f>F167</f>
        <v>0</v>
      </c>
      <c r="G166" s="96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24" customFormat="1" ht="15.75" outlineLevel="6">
      <c r="A167" s="46" t="s">
        <v>92</v>
      </c>
      <c r="B167" s="47" t="s">
        <v>71</v>
      </c>
      <c r="C167" s="47" t="s">
        <v>330</v>
      </c>
      <c r="D167" s="47" t="s">
        <v>93</v>
      </c>
      <c r="E167" s="47"/>
      <c r="F167" s="48">
        <f>F168</f>
        <v>0</v>
      </c>
      <c r="G167" s="96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24" customFormat="1" ht="31.5" outlineLevel="6">
      <c r="A168" s="46" t="s">
        <v>94</v>
      </c>
      <c r="B168" s="47" t="s">
        <v>71</v>
      </c>
      <c r="C168" s="47" t="s">
        <v>330</v>
      </c>
      <c r="D168" s="47" t="s">
        <v>95</v>
      </c>
      <c r="E168" s="47"/>
      <c r="F168" s="48">
        <v>0</v>
      </c>
      <c r="G168" s="96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24" customFormat="1" ht="31.5" outlineLevel="6">
      <c r="A169" s="49" t="s">
        <v>380</v>
      </c>
      <c r="B169" s="19" t="s">
        <v>71</v>
      </c>
      <c r="C169" s="19" t="s">
        <v>333</v>
      </c>
      <c r="D169" s="19" t="s">
        <v>5</v>
      </c>
      <c r="E169" s="19"/>
      <c r="F169" s="69">
        <f>F170</f>
        <v>0</v>
      </c>
      <c r="G169" s="96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24" customFormat="1" ht="15.75" outlineLevel="6">
      <c r="A170" s="5" t="s">
        <v>92</v>
      </c>
      <c r="B170" s="6" t="s">
        <v>71</v>
      </c>
      <c r="C170" s="6" t="s">
        <v>334</v>
      </c>
      <c r="D170" s="6" t="s">
        <v>93</v>
      </c>
      <c r="E170" s="6"/>
      <c r="F170" s="70">
        <f>F171</f>
        <v>0</v>
      </c>
      <c r="G170" s="96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24" customFormat="1" ht="31.5" outlineLevel="6">
      <c r="A171" s="51" t="s">
        <v>94</v>
      </c>
      <c r="B171" s="47" t="s">
        <v>71</v>
      </c>
      <c r="C171" s="47" t="s">
        <v>334</v>
      </c>
      <c r="D171" s="47" t="s">
        <v>95</v>
      </c>
      <c r="E171" s="47"/>
      <c r="F171" s="71">
        <v>0</v>
      </c>
      <c r="G171" s="96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24" customFormat="1" ht="31.5" outlineLevel="6">
      <c r="A172" s="49" t="s">
        <v>381</v>
      </c>
      <c r="B172" s="19" t="s">
        <v>71</v>
      </c>
      <c r="C172" s="19" t="s">
        <v>354</v>
      </c>
      <c r="D172" s="19" t="s">
        <v>5</v>
      </c>
      <c r="E172" s="19"/>
      <c r="F172" s="69">
        <f>F173</f>
        <v>10</v>
      </c>
      <c r="G172" s="96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24" customFormat="1" ht="15.75" outlineLevel="6">
      <c r="A173" s="5" t="s">
        <v>92</v>
      </c>
      <c r="B173" s="6" t="s">
        <v>71</v>
      </c>
      <c r="C173" s="6" t="s">
        <v>355</v>
      </c>
      <c r="D173" s="6" t="s">
        <v>93</v>
      </c>
      <c r="E173" s="6"/>
      <c r="F173" s="70">
        <f>F174</f>
        <v>10</v>
      </c>
      <c r="G173" s="96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24" customFormat="1" ht="31.5" outlineLevel="6">
      <c r="A174" s="51" t="s">
        <v>94</v>
      </c>
      <c r="B174" s="47" t="s">
        <v>71</v>
      </c>
      <c r="C174" s="47" t="s">
        <v>355</v>
      </c>
      <c r="D174" s="47" t="s">
        <v>95</v>
      </c>
      <c r="E174" s="47"/>
      <c r="F174" s="71">
        <v>10</v>
      </c>
      <c r="G174" s="96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24" customFormat="1" ht="31.5" outlineLevel="6">
      <c r="A175" s="49" t="s">
        <v>382</v>
      </c>
      <c r="B175" s="19" t="s">
        <v>71</v>
      </c>
      <c r="C175" s="19" t="s">
        <v>356</v>
      </c>
      <c r="D175" s="19" t="s">
        <v>5</v>
      </c>
      <c r="E175" s="19"/>
      <c r="F175" s="69">
        <f>F176+F181+F178</f>
        <v>35597.16495</v>
      </c>
      <c r="G175" s="96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24" customFormat="1" ht="15.75" outlineLevel="6">
      <c r="A176" s="5" t="s">
        <v>92</v>
      </c>
      <c r="B176" s="6" t="s">
        <v>71</v>
      </c>
      <c r="C176" s="6" t="s">
        <v>357</v>
      </c>
      <c r="D176" s="6" t="s">
        <v>93</v>
      </c>
      <c r="E176" s="6"/>
      <c r="F176" s="70">
        <f>F177</f>
        <v>20034.36495</v>
      </c>
      <c r="G176" s="96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24" customFormat="1" ht="31.5" outlineLevel="6">
      <c r="A177" s="51" t="s">
        <v>94</v>
      </c>
      <c r="B177" s="47" t="s">
        <v>71</v>
      </c>
      <c r="C177" s="47" t="s">
        <v>357</v>
      </c>
      <c r="D177" s="47" t="s">
        <v>95</v>
      </c>
      <c r="E177" s="47"/>
      <c r="F177" s="71">
        <v>20034.36495</v>
      </c>
      <c r="G177" s="96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24" customFormat="1" ht="47.25" outlineLevel="6">
      <c r="A178" s="5" t="s">
        <v>348</v>
      </c>
      <c r="B178" s="6" t="s">
        <v>71</v>
      </c>
      <c r="C178" s="6" t="s">
        <v>357</v>
      </c>
      <c r="D178" s="6" t="s">
        <v>365</v>
      </c>
      <c r="E178" s="6"/>
      <c r="F178" s="70">
        <f>F179+F180</f>
        <v>15550</v>
      </c>
      <c r="G178" s="96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24" customFormat="1" ht="47.25" outlineLevel="6">
      <c r="A179" s="114" t="s">
        <v>453</v>
      </c>
      <c r="B179" s="47" t="s">
        <v>71</v>
      </c>
      <c r="C179" s="47" t="s">
        <v>357</v>
      </c>
      <c r="D179" s="47" t="s">
        <v>452</v>
      </c>
      <c r="E179" s="88"/>
      <c r="F179" s="89">
        <v>1050</v>
      </c>
      <c r="G179" s="96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24" customFormat="1" ht="47.25" outlineLevel="6">
      <c r="A180" s="51" t="s">
        <v>348</v>
      </c>
      <c r="B180" s="47" t="s">
        <v>71</v>
      </c>
      <c r="C180" s="47" t="s">
        <v>357</v>
      </c>
      <c r="D180" s="47" t="s">
        <v>345</v>
      </c>
      <c r="E180" s="47"/>
      <c r="F180" s="71">
        <v>14500</v>
      </c>
      <c r="G180" s="96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24" customFormat="1" ht="15.75" outlineLevel="6">
      <c r="A181" s="5" t="s">
        <v>96</v>
      </c>
      <c r="B181" s="6" t="s">
        <v>71</v>
      </c>
      <c r="C181" s="6" t="s">
        <v>357</v>
      </c>
      <c r="D181" s="6" t="s">
        <v>97</v>
      </c>
      <c r="E181" s="6"/>
      <c r="F181" s="70">
        <f>F182</f>
        <v>12.8</v>
      </c>
      <c r="G181" s="96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24" customFormat="1" ht="15.75" outlineLevel="6">
      <c r="A182" s="46" t="s">
        <v>99</v>
      </c>
      <c r="B182" s="47" t="s">
        <v>71</v>
      </c>
      <c r="C182" s="47" t="s">
        <v>357</v>
      </c>
      <c r="D182" s="47" t="s">
        <v>101</v>
      </c>
      <c r="E182" s="47"/>
      <c r="F182" s="71">
        <v>12.8</v>
      </c>
      <c r="G182" s="96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24" customFormat="1" ht="15.75" outlineLevel="6">
      <c r="A183" s="59" t="s">
        <v>143</v>
      </c>
      <c r="B183" s="30" t="s">
        <v>144</v>
      </c>
      <c r="C183" s="30" t="s">
        <v>234</v>
      </c>
      <c r="D183" s="30" t="s">
        <v>5</v>
      </c>
      <c r="E183" s="30"/>
      <c r="F183" s="74">
        <f>F184</f>
        <v>1943.634</v>
      </c>
      <c r="G183" s="96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5" ht="15.75" outlineLevel="6">
      <c r="A184" s="8" t="s">
        <v>81</v>
      </c>
      <c r="B184" s="9" t="s">
        <v>82</v>
      </c>
      <c r="C184" s="9" t="s">
        <v>234</v>
      </c>
      <c r="D184" s="9" t="s">
        <v>5</v>
      </c>
      <c r="E184" s="9" t="s">
        <v>5</v>
      </c>
      <c r="F184" s="10">
        <f>F185</f>
        <v>1943.634</v>
      </c>
      <c r="G184" s="97" t="e">
        <f>#REF!</f>
        <v>#REF!</v>
      </c>
      <c r="H184" s="31" t="e">
        <f>#REF!</f>
        <v>#REF!</v>
      </c>
      <c r="I184" s="31" t="e">
        <f>#REF!</f>
        <v>#REF!</v>
      </c>
      <c r="J184" s="31" t="e">
        <f>#REF!</f>
        <v>#REF!</v>
      </c>
      <c r="K184" s="31" t="e">
        <f>#REF!</f>
        <v>#REF!</v>
      </c>
      <c r="L184" s="31" t="e">
        <f>#REF!</f>
        <v>#REF!</v>
      </c>
      <c r="M184" s="31" t="e">
        <f>#REF!</f>
        <v>#REF!</v>
      </c>
      <c r="N184" s="31" t="e">
        <f>#REF!</f>
        <v>#REF!</v>
      </c>
      <c r="O184" s="31" t="e">
        <f>#REF!</f>
        <v>#REF!</v>
      </c>
      <c r="P184" s="31" t="e">
        <f>#REF!</f>
        <v>#REF!</v>
      </c>
      <c r="Q184" s="31" t="e">
        <f>#REF!</f>
        <v>#REF!</v>
      </c>
      <c r="R184" s="31" t="e">
        <f>#REF!</f>
        <v>#REF!</v>
      </c>
      <c r="S184" s="31" t="e">
        <f>#REF!</f>
        <v>#REF!</v>
      </c>
      <c r="T184" s="31" t="e">
        <f>#REF!</f>
        <v>#REF!</v>
      </c>
      <c r="U184" s="31" t="e">
        <f>#REF!</f>
        <v>#REF!</v>
      </c>
      <c r="V184" s="36" t="e">
        <f>#REF!</f>
        <v>#REF!</v>
      </c>
      <c r="W184" s="45"/>
      <c r="X184" s="40"/>
      <c r="Y184" s="41"/>
    </row>
    <row r="185" spans="1:25" ht="31.5" outlineLevel="6">
      <c r="A185" s="21" t="s">
        <v>130</v>
      </c>
      <c r="B185" s="12" t="s">
        <v>82</v>
      </c>
      <c r="C185" s="12" t="s">
        <v>235</v>
      </c>
      <c r="D185" s="12" t="s">
        <v>5</v>
      </c>
      <c r="E185" s="12"/>
      <c r="F185" s="13">
        <f>F186</f>
        <v>1943.634</v>
      </c>
      <c r="G185" s="98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7"/>
      <c r="W185" s="42"/>
      <c r="X185" s="43"/>
      <c r="Y185" s="41"/>
    </row>
    <row r="186" spans="1:25" ht="31.5" outlineLevel="6">
      <c r="A186" s="21" t="s">
        <v>132</v>
      </c>
      <c r="B186" s="12" t="s">
        <v>82</v>
      </c>
      <c r="C186" s="12" t="s">
        <v>236</v>
      </c>
      <c r="D186" s="12" t="s">
        <v>5</v>
      </c>
      <c r="E186" s="12"/>
      <c r="F186" s="13">
        <f>F187</f>
        <v>1943.634</v>
      </c>
      <c r="G186" s="98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7"/>
      <c r="W186" s="42"/>
      <c r="X186" s="43"/>
      <c r="Y186" s="41"/>
    </row>
    <row r="187" spans="1:25" ht="31.5" outlineLevel="6">
      <c r="A187" s="49" t="s">
        <v>42</v>
      </c>
      <c r="B187" s="19" t="s">
        <v>82</v>
      </c>
      <c r="C187" s="19" t="s">
        <v>257</v>
      </c>
      <c r="D187" s="19" t="s">
        <v>5</v>
      </c>
      <c r="E187" s="19" t="s">
        <v>5</v>
      </c>
      <c r="F187" s="20">
        <f>F188</f>
        <v>1943.634</v>
      </c>
      <c r="G187" s="99">
        <f>G188</f>
        <v>1397.92</v>
      </c>
      <c r="H187" s="33">
        <f aca="true" t="shared" si="19" ref="H187:V187">H188</f>
        <v>0</v>
      </c>
      <c r="I187" s="33">
        <f t="shared" si="19"/>
        <v>0</v>
      </c>
      <c r="J187" s="33">
        <f t="shared" si="19"/>
        <v>0</v>
      </c>
      <c r="K187" s="33">
        <f t="shared" si="19"/>
        <v>0</v>
      </c>
      <c r="L187" s="33">
        <f t="shared" si="19"/>
        <v>0</v>
      </c>
      <c r="M187" s="33">
        <f t="shared" si="19"/>
        <v>0</v>
      </c>
      <c r="N187" s="33">
        <f t="shared" si="19"/>
        <v>0</v>
      </c>
      <c r="O187" s="33">
        <f t="shared" si="19"/>
        <v>0</v>
      </c>
      <c r="P187" s="33">
        <f t="shared" si="19"/>
        <v>0</v>
      </c>
      <c r="Q187" s="33">
        <f t="shared" si="19"/>
        <v>0</v>
      </c>
      <c r="R187" s="33">
        <f t="shared" si="19"/>
        <v>0</v>
      </c>
      <c r="S187" s="33">
        <f t="shared" si="19"/>
        <v>0</v>
      </c>
      <c r="T187" s="33">
        <f t="shared" si="19"/>
        <v>0</v>
      </c>
      <c r="U187" s="33">
        <f t="shared" si="19"/>
        <v>0</v>
      </c>
      <c r="V187" s="38">
        <f t="shared" si="19"/>
        <v>0</v>
      </c>
      <c r="W187" s="39"/>
      <c r="X187" s="40"/>
      <c r="Y187" s="41"/>
    </row>
    <row r="188" spans="1:25" ht="15.75" outlineLevel="6">
      <c r="A188" s="5" t="s">
        <v>111</v>
      </c>
      <c r="B188" s="6" t="s">
        <v>82</v>
      </c>
      <c r="C188" s="6" t="s">
        <v>257</v>
      </c>
      <c r="D188" s="6" t="s">
        <v>112</v>
      </c>
      <c r="E188" s="6" t="s">
        <v>18</v>
      </c>
      <c r="F188" s="7">
        <v>1943.634</v>
      </c>
      <c r="G188" s="99">
        <v>1397.92</v>
      </c>
      <c r="H188" s="34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35"/>
      <c r="W188" s="39"/>
      <c r="X188" s="44"/>
      <c r="Y188" s="41"/>
    </row>
    <row r="189" spans="1:22" s="24" customFormat="1" ht="32.25" customHeight="1" outlineLevel="6">
      <c r="A189" s="16" t="s">
        <v>59</v>
      </c>
      <c r="B189" s="17" t="s">
        <v>58</v>
      </c>
      <c r="C189" s="17" t="s">
        <v>234</v>
      </c>
      <c r="D189" s="17" t="s">
        <v>5</v>
      </c>
      <c r="E189" s="17"/>
      <c r="F189" s="18">
        <f aca="true" t="shared" si="20" ref="F189:F194">F190</f>
        <v>250</v>
      </c>
      <c r="G189" s="91">
        <f aca="true" t="shared" si="21" ref="G189:V189">G190</f>
        <v>0</v>
      </c>
      <c r="H189" s="18">
        <f t="shared" si="21"/>
        <v>0</v>
      </c>
      <c r="I189" s="18">
        <f t="shared" si="21"/>
        <v>0</v>
      </c>
      <c r="J189" s="18">
        <f t="shared" si="21"/>
        <v>0</v>
      </c>
      <c r="K189" s="18">
        <f t="shared" si="21"/>
        <v>0</v>
      </c>
      <c r="L189" s="18">
        <f t="shared" si="21"/>
        <v>0</v>
      </c>
      <c r="M189" s="18">
        <f t="shared" si="21"/>
        <v>0</v>
      </c>
      <c r="N189" s="18">
        <f t="shared" si="21"/>
        <v>0</v>
      </c>
      <c r="O189" s="18">
        <f t="shared" si="21"/>
        <v>0</v>
      </c>
      <c r="P189" s="18">
        <f t="shared" si="21"/>
        <v>0</v>
      </c>
      <c r="Q189" s="18">
        <f t="shared" si="21"/>
        <v>0</v>
      </c>
      <c r="R189" s="18">
        <f t="shared" si="21"/>
        <v>0</v>
      </c>
      <c r="S189" s="18">
        <f t="shared" si="21"/>
        <v>0</v>
      </c>
      <c r="T189" s="18">
        <f t="shared" si="21"/>
        <v>0</v>
      </c>
      <c r="U189" s="18">
        <f t="shared" si="21"/>
        <v>0</v>
      </c>
      <c r="V189" s="18">
        <f t="shared" si="21"/>
        <v>0</v>
      </c>
    </row>
    <row r="190" spans="1:22" s="24" customFormat="1" ht="48" customHeight="1" outlineLevel="3">
      <c r="A190" s="8" t="s">
        <v>34</v>
      </c>
      <c r="B190" s="9" t="s">
        <v>10</v>
      </c>
      <c r="C190" s="9" t="s">
        <v>234</v>
      </c>
      <c r="D190" s="9" t="s">
        <v>5</v>
      </c>
      <c r="E190" s="9"/>
      <c r="F190" s="10">
        <f t="shared" si="20"/>
        <v>250</v>
      </c>
      <c r="G190" s="95">
        <f aca="true" t="shared" si="22" ref="G190:V190">G192</f>
        <v>0</v>
      </c>
      <c r="H190" s="10">
        <f t="shared" si="22"/>
        <v>0</v>
      </c>
      <c r="I190" s="10">
        <f t="shared" si="22"/>
        <v>0</v>
      </c>
      <c r="J190" s="10">
        <f t="shared" si="22"/>
        <v>0</v>
      </c>
      <c r="K190" s="10">
        <f t="shared" si="22"/>
        <v>0</v>
      </c>
      <c r="L190" s="10">
        <f t="shared" si="22"/>
        <v>0</v>
      </c>
      <c r="M190" s="10">
        <f t="shared" si="22"/>
        <v>0</v>
      </c>
      <c r="N190" s="10">
        <f t="shared" si="22"/>
        <v>0</v>
      </c>
      <c r="O190" s="10">
        <f t="shared" si="22"/>
        <v>0</v>
      </c>
      <c r="P190" s="10">
        <f t="shared" si="22"/>
        <v>0</v>
      </c>
      <c r="Q190" s="10">
        <f t="shared" si="22"/>
        <v>0</v>
      </c>
      <c r="R190" s="10">
        <f t="shared" si="22"/>
        <v>0</v>
      </c>
      <c r="S190" s="10">
        <f t="shared" si="22"/>
        <v>0</v>
      </c>
      <c r="T190" s="10">
        <f t="shared" si="22"/>
        <v>0</v>
      </c>
      <c r="U190" s="10">
        <f t="shared" si="22"/>
        <v>0</v>
      </c>
      <c r="V190" s="10">
        <f t="shared" si="22"/>
        <v>0</v>
      </c>
    </row>
    <row r="191" spans="1:22" s="24" customFormat="1" ht="34.5" customHeight="1" outlineLevel="3">
      <c r="A191" s="21" t="s">
        <v>130</v>
      </c>
      <c r="B191" s="9" t="s">
        <v>10</v>
      </c>
      <c r="C191" s="9" t="s">
        <v>235</v>
      </c>
      <c r="D191" s="9" t="s">
        <v>5</v>
      </c>
      <c r="E191" s="9"/>
      <c r="F191" s="10">
        <f t="shared" si="20"/>
        <v>250</v>
      </c>
      <c r="G191" s="95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24" customFormat="1" ht="30.75" customHeight="1" outlineLevel="3">
      <c r="A192" s="21" t="s">
        <v>132</v>
      </c>
      <c r="B192" s="12" t="s">
        <v>10</v>
      </c>
      <c r="C192" s="12" t="s">
        <v>236</v>
      </c>
      <c r="D192" s="12" t="s">
        <v>5</v>
      </c>
      <c r="E192" s="12"/>
      <c r="F192" s="13">
        <f t="shared" si="20"/>
        <v>250</v>
      </c>
      <c r="G192" s="93">
        <f aca="true" t="shared" si="23" ref="G192:V193">G193</f>
        <v>0</v>
      </c>
      <c r="H192" s="13">
        <f t="shared" si="23"/>
        <v>0</v>
      </c>
      <c r="I192" s="13">
        <f t="shared" si="23"/>
        <v>0</v>
      </c>
      <c r="J192" s="13">
        <f t="shared" si="23"/>
        <v>0</v>
      </c>
      <c r="K192" s="13">
        <f t="shared" si="23"/>
        <v>0</v>
      </c>
      <c r="L192" s="13">
        <f t="shared" si="23"/>
        <v>0</v>
      </c>
      <c r="M192" s="13">
        <f t="shared" si="23"/>
        <v>0</v>
      </c>
      <c r="N192" s="13">
        <f t="shared" si="23"/>
        <v>0</v>
      </c>
      <c r="O192" s="13">
        <f t="shared" si="23"/>
        <v>0</v>
      </c>
      <c r="P192" s="13">
        <f t="shared" si="23"/>
        <v>0</v>
      </c>
      <c r="Q192" s="13">
        <f t="shared" si="23"/>
        <v>0</v>
      </c>
      <c r="R192" s="13">
        <f t="shared" si="23"/>
        <v>0</v>
      </c>
      <c r="S192" s="13">
        <f t="shared" si="23"/>
        <v>0</v>
      </c>
      <c r="T192" s="13">
        <f t="shared" si="23"/>
        <v>0</v>
      </c>
      <c r="U192" s="13">
        <f t="shared" si="23"/>
        <v>0</v>
      </c>
      <c r="V192" s="13">
        <f t="shared" si="23"/>
        <v>0</v>
      </c>
    </row>
    <row r="193" spans="1:22" s="24" customFormat="1" ht="32.25" customHeight="1" outlineLevel="4">
      <c r="A193" s="49" t="s">
        <v>145</v>
      </c>
      <c r="B193" s="19" t="s">
        <v>10</v>
      </c>
      <c r="C193" s="19" t="s">
        <v>258</v>
      </c>
      <c r="D193" s="19" t="s">
        <v>5</v>
      </c>
      <c r="E193" s="19"/>
      <c r="F193" s="20">
        <f t="shared" si="20"/>
        <v>250</v>
      </c>
      <c r="G193" s="94">
        <f t="shared" si="23"/>
        <v>0</v>
      </c>
      <c r="H193" s="7">
        <f t="shared" si="23"/>
        <v>0</v>
      </c>
      <c r="I193" s="7">
        <f t="shared" si="23"/>
        <v>0</v>
      </c>
      <c r="J193" s="7">
        <f t="shared" si="23"/>
        <v>0</v>
      </c>
      <c r="K193" s="7">
        <f t="shared" si="23"/>
        <v>0</v>
      </c>
      <c r="L193" s="7">
        <f t="shared" si="23"/>
        <v>0</v>
      </c>
      <c r="M193" s="7">
        <f t="shared" si="23"/>
        <v>0</v>
      </c>
      <c r="N193" s="7">
        <f t="shared" si="23"/>
        <v>0</v>
      </c>
      <c r="O193" s="7">
        <f t="shared" si="23"/>
        <v>0</v>
      </c>
      <c r="P193" s="7">
        <f t="shared" si="23"/>
        <v>0</v>
      </c>
      <c r="Q193" s="7">
        <f t="shared" si="23"/>
        <v>0</v>
      </c>
      <c r="R193" s="7">
        <f t="shared" si="23"/>
        <v>0</v>
      </c>
      <c r="S193" s="7">
        <f t="shared" si="23"/>
        <v>0</v>
      </c>
      <c r="T193" s="7">
        <f t="shared" si="23"/>
        <v>0</v>
      </c>
      <c r="U193" s="7">
        <f t="shared" si="23"/>
        <v>0</v>
      </c>
      <c r="V193" s="7">
        <f t="shared" si="23"/>
        <v>0</v>
      </c>
    </row>
    <row r="194" spans="1:22" s="24" customFormat="1" ht="15.75" outlineLevel="5">
      <c r="A194" s="5" t="s">
        <v>92</v>
      </c>
      <c r="B194" s="6" t="s">
        <v>10</v>
      </c>
      <c r="C194" s="6" t="s">
        <v>258</v>
      </c>
      <c r="D194" s="6" t="s">
        <v>93</v>
      </c>
      <c r="E194" s="6"/>
      <c r="F194" s="7">
        <f t="shared" si="20"/>
        <v>250</v>
      </c>
      <c r="G194" s="94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4" customFormat="1" ht="31.5" outlineLevel="5">
      <c r="A195" s="46" t="s">
        <v>94</v>
      </c>
      <c r="B195" s="47" t="s">
        <v>10</v>
      </c>
      <c r="C195" s="47" t="s">
        <v>258</v>
      </c>
      <c r="D195" s="47" t="s">
        <v>95</v>
      </c>
      <c r="E195" s="47"/>
      <c r="F195" s="48">
        <v>250</v>
      </c>
      <c r="G195" s="94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24" customFormat="1" ht="18.75" outlineLevel="6">
      <c r="A196" s="16" t="s">
        <v>57</v>
      </c>
      <c r="B196" s="17" t="s">
        <v>56</v>
      </c>
      <c r="C196" s="17" t="s">
        <v>234</v>
      </c>
      <c r="D196" s="17" t="s">
        <v>5</v>
      </c>
      <c r="E196" s="17"/>
      <c r="F196" s="67">
        <f>F208+F234+F197+F203</f>
        <v>101609.542</v>
      </c>
      <c r="G196" s="91" t="e">
        <f aca="true" t="shared" si="24" ref="G196:V196">G208+G234</f>
        <v>#REF!</v>
      </c>
      <c r="H196" s="18" t="e">
        <f t="shared" si="24"/>
        <v>#REF!</v>
      </c>
      <c r="I196" s="18" t="e">
        <f t="shared" si="24"/>
        <v>#REF!</v>
      </c>
      <c r="J196" s="18" t="e">
        <f t="shared" si="24"/>
        <v>#REF!</v>
      </c>
      <c r="K196" s="18" t="e">
        <f t="shared" si="24"/>
        <v>#REF!</v>
      </c>
      <c r="L196" s="18" t="e">
        <f t="shared" si="24"/>
        <v>#REF!</v>
      </c>
      <c r="M196" s="18" t="e">
        <f t="shared" si="24"/>
        <v>#REF!</v>
      </c>
      <c r="N196" s="18" t="e">
        <f t="shared" si="24"/>
        <v>#REF!</v>
      </c>
      <c r="O196" s="18" t="e">
        <f t="shared" si="24"/>
        <v>#REF!</v>
      </c>
      <c r="P196" s="18" t="e">
        <f t="shared" si="24"/>
        <v>#REF!</v>
      </c>
      <c r="Q196" s="18" t="e">
        <f t="shared" si="24"/>
        <v>#REF!</v>
      </c>
      <c r="R196" s="18" t="e">
        <f t="shared" si="24"/>
        <v>#REF!</v>
      </c>
      <c r="S196" s="18" t="e">
        <f t="shared" si="24"/>
        <v>#REF!</v>
      </c>
      <c r="T196" s="18" t="e">
        <f t="shared" si="24"/>
        <v>#REF!</v>
      </c>
      <c r="U196" s="18" t="e">
        <f t="shared" si="24"/>
        <v>#REF!</v>
      </c>
      <c r="V196" s="18" t="e">
        <f t="shared" si="24"/>
        <v>#REF!</v>
      </c>
    </row>
    <row r="197" spans="1:22" s="24" customFormat="1" ht="18.75" outlineLevel="6">
      <c r="A197" s="58" t="s">
        <v>195</v>
      </c>
      <c r="B197" s="9" t="s">
        <v>197</v>
      </c>
      <c r="C197" s="9" t="s">
        <v>234</v>
      </c>
      <c r="D197" s="9" t="s">
        <v>5</v>
      </c>
      <c r="E197" s="9"/>
      <c r="F197" s="68">
        <f>F198</f>
        <v>499.319</v>
      </c>
      <c r="G197" s="91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24" customFormat="1" ht="31.5" outlineLevel="6">
      <c r="A198" s="21" t="s">
        <v>130</v>
      </c>
      <c r="B198" s="9" t="s">
        <v>197</v>
      </c>
      <c r="C198" s="9" t="s">
        <v>235</v>
      </c>
      <c r="D198" s="9" t="s">
        <v>5</v>
      </c>
      <c r="E198" s="9"/>
      <c r="F198" s="68">
        <f>F199</f>
        <v>499.319</v>
      </c>
      <c r="G198" s="91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24" customFormat="1" ht="31.5" outlineLevel="6">
      <c r="A199" s="21" t="s">
        <v>132</v>
      </c>
      <c r="B199" s="9" t="s">
        <v>197</v>
      </c>
      <c r="C199" s="9" t="s">
        <v>236</v>
      </c>
      <c r="D199" s="9" t="s">
        <v>5</v>
      </c>
      <c r="E199" s="9"/>
      <c r="F199" s="68">
        <f>F200</f>
        <v>499.319</v>
      </c>
      <c r="G199" s="91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24" customFormat="1" ht="47.25" outlineLevel="6">
      <c r="A200" s="56" t="s">
        <v>196</v>
      </c>
      <c r="B200" s="19" t="s">
        <v>197</v>
      </c>
      <c r="C200" s="19" t="s">
        <v>259</v>
      </c>
      <c r="D200" s="19" t="s">
        <v>5</v>
      </c>
      <c r="E200" s="19"/>
      <c r="F200" s="69">
        <f>F201</f>
        <v>499.319</v>
      </c>
      <c r="G200" s="91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24" customFormat="1" ht="18.75" outlineLevel="6">
      <c r="A201" s="5" t="s">
        <v>92</v>
      </c>
      <c r="B201" s="6" t="s">
        <v>197</v>
      </c>
      <c r="C201" s="6" t="s">
        <v>259</v>
      </c>
      <c r="D201" s="6" t="s">
        <v>93</v>
      </c>
      <c r="E201" s="6"/>
      <c r="F201" s="70">
        <f>F202</f>
        <v>499.319</v>
      </c>
      <c r="G201" s="91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24" customFormat="1" ht="31.5" outlineLevel="6">
      <c r="A202" s="46" t="s">
        <v>94</v>
      </c>
      <c r="B202" s="47" t="s">
        <v>197</v>
      </c>
      <c r="C202" s="47" t="s">
        <v>259</v>
      </c>
      <c r="D202" s="47" t="s">
        <v>95</v>
      </c>
      <c r="E202" s="47"/>
      <c r="F202" s="71">
        <v>499.319</v>
      </c>
      <c r="G202" s="91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s="24" customFormat="1" ht="18.75" outlineLevel="6">
      <c r="A203" s="21" t="s">
        <v>390</v>
      </c>
      <c r="B203" s="9" t="s">
        <v>389</v>
      </c>
      <c r="C203" s="9" t="s">
        <v>234</v>
      </c>
      <c r="D203" s="9" t="s">
        <v>5</v>
      </c>
      <c r="E203" s="9"/>
      <c r="F203" s="68">
        <f>F204</f>
        <v>3.223</v>
      </c>
      <c r="G203" s="91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s="24" customFormat="1" ht="31.5" outlineLevel="6">
      <c r="A204" s="21" t="s">
        <v>130</v>
      </c>
      <c r="B204" s="9" t="s">
        <v>389</v>
      </c>
      <c r="C204" s="9" t="s">
        <v>236</v>
      </c>
      <c r="D204" s="9" t="s">
        <v>5</v>
      </c>
      <c r="E204" s="9"/>
      <c r="F204" s="68">
        <f>F205</f>
        <v>3.223</v>
      </c>
      <c r="G204" s="91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s="24" customFormat="1" ht="62.25" customHeight="1" outlineLevel="6">
      <c r="A205" s="49" t="s">
        <v>391</v>
      </c>
      <c r="B205" s="19" t="s">
        <v>389</v>
      </c>
      <c r="C205" s="19" t="s">
        <v>392</v>
      </c>
      <c r="D205" s="19" t="s">
        <v>5</v>
      </c>
      <c r="E205" s="19"/>
      <c r="F205" s="69">
        <f>F206</f>
        <v>3.223</v>
      </c>
      <c r="G205" s="91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s="24" customFormat="1" ht="18.75" outlineLevel="6">
      <c r="A206" s="5" t="s">
        <v>92</v>
      </c>
      <c r="B206" s="6" t="s">
        <v>389</v>
      </c>
      <c r="C206" s="6" t="s">
        <v>392</v>
      </c>
      <c r="D206" s="6" t="s">
        <v>93</v>
      </c>
      <c r="E206" s="6"/>
      <c r="F206" s="70">
        <f>F207</f>
        <v>3.223</v>
      </c>
      <c r="G206" s="91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s="24" customFormat="1" ht="31.5" outlineLevel="6">
      <c r="A207" s="46" t="s">
        <v>94</v>
      </c>
      <c r="B207" s="47" t="s">
        <v>389</v>
      </c>
      <c r="C207" s="47" t="s">
        <v>392</v>
      </c>
      <c r="D207" s="47" t="s">
        <v>95</v>
      </c>
      <c r="E207" s="47"/>
      <c r="F207" s="71">
        <v>3.223</v>
      </c>
      <c r="G207" s="91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s="24" customFormat="1" ht="15.75" outlineLevel="6">
      <c r="A208" s="21" t="s">
        <v>63</v>
      </c>
      <c r="B208" s="9" t="s">
        <v>62</v>
      </c>
      <c r="C208" s="9" t="s">
        <v>234</v>
      </c>
      <c r="D208" s="9" t="s">
        <v>5</v>
      </c>
      <c r="E208" s="9"/>
      <c r="F208" s="68">
        <f>F216+F209</f>
        <v>93900</v>
      </c>
      <c r="G208" s="95">
        <f aca="true" t="shared" si="25" ref="G208:V208">G216</f>
        <v>0</v>
      </c>
      <c r="H208" s="10">
        <f t="shared" si="25"/>
        <v>0</v>
      </c>
      <c r="I208" s="10">
        <f t="shared" si="25"/>
        <v>0</v>
      </c>
      <c r="J208" s="10">
        <f t="shared" si="25"/>
        <v>0</v>
      </c>
      <c r="K208" s="10">
        <f t="shared" si="25"/>
        <v>0</v>
      </c>
      <c r="L208" s="10">
        <f t="shared" si="25"/>
        <v>0</v>
      </c>
      <c r="M208" s="10">
        <f t="shared" si="25"/>
        <v>0</v>
      </c>
      <c r="N208" s="10">
        <f t="shared" si="25"/>
        <v>0</v>
      </c>
      <c r="O208" s="10">
        <f t="shared" si="25"/>
        <v>0</v>
      </c>
      <c r="P208" s="10">
        <f t="shared" si="25"/>
        <v>0</v>
      </c>
      <c r="Q208" s="10">
        <f t="shared" si="25"/>
        <v>0</v>
      </c>
      <c r="R208" s="10">
        <f t="shared" si="25"/>
        <v>0</v>
      </c>
      <c r="S208" s="10">
        <f t="shared" si="25"/>
        <v>0</v>
      </c>
      <c r="T208" s="10">
        <f t="shared" si="25"/>
        <v>0</v>
      </c>
      <c r="U208" s="10">
        <f t="shared" si="25"/>
        <v>0</v>
      </c>
      <c r="V208" s="10">
        <f t="shared" si="25"/>
        <v>0</v>
      </c>
    </row>
    <row r="209" spans="1:22" s="24" customFormat="1" ht="31.5" outlineLevel="6">
      <c r="A209" s="8" t="s">
        <v>383</v>
      </c>
      <c r="B209" s="9" t="s">
        <v>62</v>
      </c>
      <c r="C209" s="9" t="s">
        <v>265</v>
      </c>
      <c r="D209" s="9" t="s">
        <v>5</v>
      </c>
      <c r="E209" s="9"/>
      <c r="F209" s="68">
        <f>F210+F215</f>
        <v>10000</v>
      </c>
      <c r="G209" s="95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24" customFormat="1" ht="97.5" customHeight="1" outlineLevel="6">
      <c r="A210" s="49" t="s">
        <v>372</v>
      </c>
      <c r="B210" s="19" t="s">
        <v>62</v>
      </c>
      <c r="C210" s="19" t="s">
        <v>371</v>
      </c>
      <c r="D210" s="19" t="s">
        <v>5</v>
      </c>
      <c r="E210" s="19"/>
      <c r="F210" s="69">
        <f>F211</f>
        <v>2000</v>
      </c>
      <c r="G210" s="95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s="24" customFormat="1" ht="47.25" outlineLevel="6">
      <c r="A211" s="5" t="s">
        <v>348</v>
      </c>
      <c r="B211" s="6" t="s">
        <v>62</v>
      </c>
      <c r="C211" s="6" t="s">
        <v>371</v>
      </c>
      <c r="D211" s="6" t="s">
        <v>365</v>
      </c>
      <c r="E211" s="6"/>
      <c r="F211" s="70">
        <f>F212</f>
        <v>2000</v>
      </c>
      <c r="G211" s="95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s="24" customFormat="1" ht="47.25" outlineLevel="6">
      <c r="A212" s="46" t="s">
        <v>348</v>
      </c>
      <c r="B212" s="47" t="s">
        <v>62</v>
      </c>
      <c r="C212" s="47" t="s">
        <v>371</v>
      </c>
      <c r="D212" s="47" t="s">
        <v>345</v>
      </c>
      <c r="E212" s="47"/>
      <c r="F212" s="71">
        <v>2000</v>
      </c>
      <c r="G212" s="95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24" customFormat="1" ht="110.25" outlineLevel="6">
      <c r="A213" s="49" t="s">
        <v>370</v>
      </c>
      <c r="B213" s="19" t="s">
        <v>62</v>
      </c>
      <c r="C213" s="19" t="s">
        <v>369</v>
      </c>
      <c r="D213" s="19" t="s">
        <v>5</v>
      </c>
      <c r="E213" s="19"/>
      <c r="F213" s="69">
        <f>F214</f>
        <v>8000</v>
      </c>
      <c r="G213" s="95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24" customFormat="1" ht="47.25" outlineLevel="6">
      <c r="A214" s="5" t="s">
        <v>348</v>
      </c>
      <c r="B214" s="6" t="s">
        <v>62</v>
      </c>
      <c r="C214" s="6" t="s">
        <v>369</v>
      </c>
      <c r="D214" s="6" t="s">
        <v>365</v>
      </c>
      <c r="E214" s="6"/>
      <c r="F214" s="70">
        <f>F215</f>
        <v>8000</v>
      </c>
      <c r="G214" s="95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24" customFormat="1" ht="47.25" outlineLevel="6">
      <c r="A215" s="46" t="s">
        <v>348</v>
      </c>
      <c r="B215" s="47" t="s">
        <v>62</v>
      </c>
      <c r="C215" s="47" t="s">
        <v>369</v>
      </c>
      <c r="D215" s="47" t="s">
        <v>345</v>
      </c>
      <c r="E215" s="47"/>
      <c r="F215" s="71">
        <v>8000</v>
      </c>
      <c r="G215" s="95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24" customFormat="1" ht="31.5" outlineLevel="6">
      <c r="A216" s="8" t="s">
        <v>208</v>
      </c>
      <c r="B216" s="12" t="s">
        <v>62</v>
      </c>
      <c r="C216" s="12" t="s">
        <v>260</v>
      </c>
      <c r="D216" s="12" t="s">
        <v>5</v>
      </c>
      <c r="E216" s="12"/>
      <c r="F216" s="72">
        <f>F217+F228+F220+F226+F231+F223</f>
        <v>83900</v>
      </c>
      <c r="G216" s="93">
        <f aca="true" t="shared" si="26" ref="G216:V216">G217</f>
        <v>0</v>
      </c>
      <c r="H216" s="13">
        <f t="shared" si="26"/>
        <v>0</v>
      </c>
      <c r="I216" s="13">
        <f t="shared" si="26"/>
        <v>0</v>
      </c>
      <c r="J216" s="13">
        <f t="shared" si="26"/>
        <v>0</v>
      </c>
      <c r="K216" s="13">
        <f t="shared" si="26"/>
        <v>0</v>
      </c>
      <c r="L216" s="13">
        <f t="shared" si="26"/>
        <v>0</v>
      </c>
      <c r="M216" s="13">
        <f t="shared" si="26"/>
        <v>0</v>
      </c>
      <c r="N216" s="13">
        <f t="shared" si="26"/>
        <v>0</v>
      </c>
      <c r="O216" s="13">
        <f t="shared" si="26"/>
        <v>0</v>
      </c>
      <c r="P216" s="13">
        <f t="shared" si="26"/>
        <v>0</v>
      </c>
      <c r="Q216" s="13">
        <f t="shared" si="26"/>
        <v>0</v>
      </c>
      <c r="R216" s="13">
        <f t="shared" si="26"/>
        <v>0</v>
      </c>
      <c r="S216" s="13">
        <f t="shared" si="26"/>
        <v>0</v>
      </c>
      <c r="T216" s="13">
        <f t="shared" si="26"/>
        <v>0</v>
      </c>
      <c r="U216" s="13">
        <f t="shared" si="26"/>
        <v>0</v>
      </c>
      <c r="V216" s="13">
        <f t="shared" si="26"/>
        <v>0</v>
      </c>
    </row>
    <row r="217" spans="1:22" s="24" customFormat="1" ht="51.75" customHeight="1" outlineLevel="6">
      <c r="A217" s="49" t="s">
        <v>146</v>
      </c>
      <c r="B217" s="19" t="s">
        <v>62</v>
      </c>
      <c r="C217" s="19" t="s">
        <v>261</v>
      </c>
      <c r="D217" s="19" t="s">
        <v>5</v>
      </c>
      <c r="E217" s="19"/>
      <c r="F217" s="69">
        <f>F218</f>
        <v>0</v>
      </c>
      <c r="G217" s="94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4" customFormat="1" ht="15.75" outlineLevel="6">
      <c r="A218" s="5" t="s">
        <v>92</v>
      </c>
      <c r="B218" s="6" t="s">
        <v>62</v>
      </c>
      <c r="C218" s="6" t="s">
        <v>261</v>
      </c>
      <c r="D218" s="6" t="s">
        <v>93</v>
      </c>
      <c r="E218" s="6"/>
      <c r="F218" s="70">
        <f>F219</f>
        <v>0</v>
      </c>
      <c r="G218" s="94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4" customFormat="1" ht="31.5" outlineLevel="6">
      <c r="A219" s="46" t="s">
        <v>94</v>
      </c>
      <c r="B219" s="47" t="s">
        <v>62</v>
      </c>
      <c r="C219" s="47" t="s">
        <v>261</v>
      </c>
      <c r="D219" s="47" t="s">
        <v>95</v>
      </c>
      <c r="E219" s="47"/>
      <c r="F219" s="71">
        <v>0</v>
      </c>
      <c r="G219" s="94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4" customFormat="1" ht="49.5" customHeight="1" outlineLevel="6">
      <c r="A220" s="49" t="s">
        <v>458</v>
      </c>
      <c r="B220" s="19" t="s">
        <v>62</v>
      </c>
      <c r="C220" s="19" t="s">
        <v>262</v>
      </c>
      <c r="D220" s="19" t="s">
        <v>5</v>
      </c>
      <c r="E220" s="19"/>
      <c r="F220" s="69">
        <f>F221</f>
        <v>9429.86</v>
      </c>
      <c r="G220" s="94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4" customFormat="1" ht="15.75" outlineLevel="6">
      <c r="A221" s="5" t="s">
        <v>92</v>
      </c>
      <c r="B221" s="6" t="s">
        <v>62</v>
      </c>
      <c r="C221" s="6" t="s">
        <v>262</v>
      </c>
      <c r="D221" s="6" t="s">
        <v>93</v>
      </c>
      <c r="E221" s="6"/>
      <c r="F221" s="70">
        <f>F222</f>
        <v>9429.86</v>
      </c>
      <c r="G221" s="94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4" customFormat="1" ht="31.5" outlineLevel="6">
      <c r="A222" s="46" t="s">
        <v>94</v>
      </c>
      <c r="B222" s="47" t="s">
        <v>62</v>
      </c>
      <c r="C222" s="47" t="s">
        <v>262</v>
      </c>
      <c r="D222" s="47" t="s">
        <v>95</v>
      </c>
      <c r="E222" s="47"/>
      <c r="F222" s="71">
        <v>9429.86</v>
      </c>
      <c r="G222" s="94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4" customFormat="1" ht="54" customHeight="1" outlineLevel="6">
      <c r="A223" s="49" t="s">
        <v>457</v>
      </c>
      <c r="B223" s="19" t="s">
        <v>62</v>
      </c>
      <c r="C223" s="19" t="s">
        <v>456</v>
      </c>
      <c r="D223" s="19" t="s">
        <v>5</v>
      </c>
      <c r="E223" s="19"/>
      <c r="F223" s="69">
        <f>F224</f>
        <v>47800</v>
      </c>
      <c r="G223" s="94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4" customFormat="1" ht="15.75" outlineLevel="6">
      <c r="A224" s="5" t="s">
        <v>92</v>
      </c>
      <c r="B224" s="6" t="s">
        <v>62</v>
      </c>
      <c r="C224" s="6" t="s">
        <v>456</v>
      </c>
      <c r="D224" s="6" t="s">
        <v>93</v>
      </c>
      <c r="E224" s="6"/>
      <c r="F224" s="70">
        <f>F225</f>
        <v>47800</v>
      </c>
      <c r="G224" s="94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4" customFormat="1" ht="31.5" outlineLevel="6">
      <c r="A225" s="46" t="s">
        <v>94</v>
      </c>
      <c r="B225" s="47" t="s">
        <v>62</v>
      </c>
      <c r="C225" s="47" t="s">
        <v>456</v>
      </c>
      <c r="D225" s="47" t="s">
        <v>95</v>
      </c>
      <c r="E225" s="47"/>
      <c r="F225" s="71">
        <v>47800</v>
      </c>
      <c r="G225" s="94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4" customFormat="1" ht="63" outlineLevel="6">
      <c r="A226" s="49" t="s">
        <v>202</v>
      </c>
      <c r="B226" s="19" t="s">
        <v>62</v>
      </c>
      <c r="C226" s="19" t="s">
        <v>263</v>
      </c>
      <c r="D226" s="19" t="s">
        <v>5</v>
      </c>
      <c r="E226" s="19"/>
      <c r="F226" s="69">
        <f>F227</f>
        <v>8602.108</v>
      </c>
      <c r="G226" s="94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4" customFormat="1" ht="15.75" outlineLevel="6">
      <c r="A227" s="46" t="s">
        <v>114</v>
      </c>
      <c r="B227" s="47" t="s">
        <v>62</v>
      </c>
      <c r="C227" s="47" t="s">
        <v>263</v>
      </c>
      <c r="D227" s="47" t="s">
        <v>113</v>
      </c>
      <c r="E227" s="47"/>
      <c r="F227" s="71">
        <v>8602.108</v>
      </c>
      <c r="G227" s="94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4" customFormat="1" ht="63" outlineLevel="6">
      <c r="A228" s="100" t="s">
        <v>343</v>
      </c>
      <c r="B228" s="19" t="s">
        <v>62</v>
      </c>
      <c r="C228" s="19" t="s">
        <v>342</v>
      </c>
      <c r="D228" s="19" t="s">
        <v>5</v>
      </c>
      <c r="E228" s="19"/>
      <c r="F228" s="69">
        <f>F229+F230</f>
        <v>1068.032</v>
      </c>
      <c r="G228" s="94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4" customFormat="1" ht="31.5" outlineLevel="6">
      <c r="A229" s="46" t="s">
        <v>94</v>
      </c>
      <c r="B229" s="88" t="s">
        <v>62</v>
      </c>
      <c r="C229" s="88" t="s">
        <v>342</v>
      </c>
      <c r="D229" s="88" t="s">
        <v>95</v>
      </c>
      <c r="E229" s="88"/>
      <c r="F229" s="89">
        <v>525.8</v>
      </c>
      <c r="G229" s="94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4" customFormat="1" ht="15.75" outlineLevel="6">
      <c r="A230" s="46" t="s">
        <v>114</v>
      </c>
      <c r="B230" s="47" t="s">
        <v>62</v>
      </c>
      <c r="C230" s="47" t="s">
        <v>342</v>
      </c>
      <c r="D230" s="47" t="s">
        <v>113</v>
      </c>
      <c r="E230" s="47"/>
      <c r="F230" s="71">
        <v>542.232</v>
      </c>
      <c r="G230" s="94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4" customFormat="1" ht="63" outlineLevel="6">
      <c r="A231" s="100" t="s">
        <v>343</v>
      </c>
      <c r="B231" s="19" t="s">
        <v>62</v>
      </c>
      <c r="C231" s="19" t="s">
        <v>264</v>
      </c>
      <c r="D231" s="19" t="s">
        <v>5</v>
      </c>
      <c r="E231" s="19"/>
      <c r="F231" s="69">
        <f>F232+F233</f>
        <v>17000</v>
      </c>
      <c r="G231" s="94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4" customFormat="1" ht="31.5" outlineLevel="6">
      <c r="A232" s="46" t="s">
        <v>94</v>
      </c>
      <c r="B232" s="47" t="s">
        <v>62</v>
      </c>
      <c r="C232" s="78" t="s">
        <v>264</v>
      </c>
      <c r="D232" s="47" t="s">
        <v>95</v>
      </c>
      <c r="E232" s="47"/>
      <c r="F232" s="71">
        <v>14706.728</v>
      </c>
      <c r="G232" s="94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4" customFormat="1" ht="15.75" outlineLevel="6">
      <c r="A233" s="46" t="s">
        <v>114</v>
      </c>
      <c r="B233" s="47" t="s">
        <v>62</v>
      </c>
      <c r="C233" s="78" t="s">
        <v>264</v>
      </c>
      <c r="D233" s="47" t="s">
        <v>113</v>
      </c>
      <c r="E233" s="47"/>
      <c r="F233" s="71">
        <v>2293.272</v>
      </c>
      <c r="G233" s="94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4" customFormat="1" ht="15.75" outlineLevel="3">
      <c r="A234" s="8" t="s">
        <v>35</v>
      </c>
      <c r="B234" s="9" t="s">
        <v>11</v>
      </c>
      <c r="C234" s="9" t="s">
        <v>234</v>
      </c>
      <c r="D234" s="9" t="s">
        <v>5</v>
      </c>
      <c r="E234" s="9"/>
      <c r="F234" s="68">
        <f>F235+F242</f>
        <v>7207</v>
      </c>
      <c r="G234" s="95" t="e">
        <f>#REF!+#REF!+G242+#REF!</f>
        <v>#REF!</v>
      </c>
      <c r="H234" s="10" t="e">
        <f>#REF!+#REF!+H242+#REF!</f>
        <v>#REF!</v>
      </c>
      <c r="I234" s="10" t="e">
        <f>#REF!+#REF!+I242+#REF!</f>
        <v>#REF!</v>
      </c>
      <c r="J234" s="10" t="e">
        <f>#REF!+#REF!+J242+#REF!</f>
        <v>#REF!</v>
      </c>
      <c r="K234" s="10" t="e">
        <f>#REF!+#REF!+K242+#REF!</f>
        <v>#REF!</v>
      </c>
      <c r="L234" s="10" t="e">
        <f>#REF!+#REF!+L242+#REF!</f>
        <v>#REF!</v>
      </c>
      <c r="M234" s="10" t="e">
        <f>#REF!+#REF!+M242+#REF!</f>
        <v>#REF!</v>
      </c>
      <c r="N234" s="10" t="e">
        <f>#REF!+#REF!+N242+#REF!</f>
        <v>#REF!</v>
      </c>
      <c r="O234" s="10" t="e">
        <f>#REF!+#REF!+O242+#REF!</f>
        <v>#REF!</v>
      </c>
      <c r="P234" s="10" t="e">
        <f>#REF!+#REF!+P242+#REF!</f>
        <v>#REF!</v>
      </c>
      <c r="Q234" s="10" t="e">
        <f>#REF!+#REF!+Q242+#REF!</f>
        <v>#REF!</v>
      </c>
      <c r="R234" s="10" t="e">
        <f>#REF!+#REF!+R242+#REF!</f>
        <v>#REF!</v>
      </c>
      <c r="S234" s="10" t="e">
        <f>#REF!+#REF!+S242+#REF!</f>
        <v>#REF!</v>
      </c>
      <c r="T234" s="10" t="e">
        <f>#REF!+#REF!+T242+#REF!</f>
        <v>#REF!</v>
      </c>
      <c r="U234" s="10" t="e">
        <f>#REF!+#REF!+U242+#REF!</f>
        <v>#REF!</v>
      </c>
      <c r="V234" s="10" t="e">
        <f>#REF!+#REF!+V242+#REF!</f>
        <v>#REF!</v>
      </c>
    </row>
    <row r="235" spans="1:22" s="24" customFormat="1" ht="31.5" outlineLevel="3">
      <c r="A235" s="21" t="s">
        <v>130</v>
      </c>
      <c r="B235" s="9" t="s">
        <v>11</v>
      </c>
      <c r="C235" s="9" t="s">
        <v>235</v>
      </c>
      <c r="D235" s="9" t="s">
        <v>5</v>
      </c>
      <c r="E235" s="9"/>
      <c r="F235" s="68">
        <f>F236</f>
        <v>6757</v>
      </c>
      <c r="G235" s="95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s="24" customFormat="1" ht="31.5" outlineLevel="3">
      <c r="A236" s="21" t="s">
        <v>132</v>
      </c>
      <c r="B236" s="9" t="s">
        <v>11</v>
      </c>
      <c r="C236" s="9" t="s">
        <v>236</v>
      </c>
      <c r="D236" s="9" t="s">
        <v>5</v>
      </c>
      <c r="E236" s="9"/>
      <c r="F236" s="68">
        <f>F237</f>
        <v>6757</v>
      </c>
      <c r="G236" s="95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s="24" customFormat="1" ht="48" customHeight="1" outlineLevel="3">
      <c r="A237" s="56" t="s">
        <v>374</v>
      </c>
      <c r="B237" s="19" t="s">
        <v>11</v>
      </c>
      <c r="C237" s="19" t="s">
        <v>373</v>
      </c>
      <c r="D237" s="19" t="s">
        <v>5</v>
      </c>
      <c r="E237" s="19"/>
      <c r="F237" s="69">
        <f>F238+F240</f>
        <v>6757</v>
      </c>
      <c r="G237" s="95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s="24" customFormat="1" ht="15.75" outlineLevel="3">
      <c r="A238" s="5" t="s">
        <v>92</v>
      </c>
      <c r="B238" s="6" t="s">
        <v>11</v>
      </c>
      <c r="C238" s="6" t="s">
        <v>373</v>
      </c>
      <c r="D238" s="6" t="s">
        <v>93</v>
      </c>
      <c r="E238" s="6"/>
      <c r="F238" s="70">
        <f>F239</f>
        <v>6700</v>
      </c>
      <c r="G238" s="95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s="24" customFormat="1" ht="31.5" outlineLevel="3">
      <c r="A239" s="46" t="s">
        <v>94</v>
      </c>
      <c r="B239" s="47" t="s">
        <v>11</v>
      </c>
      <c r="C239" s="47" t="s">
        <v>373</v>
      </c>
      <c r="D239" s="47" t="s">
        <v>95</v>
      </c>
      <c r="E239" s="47"/>
      <c r="F239" s="71">
        <v>6700</v>
      </c>
      <c r="G239" s="95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s="24" customFormat="1" ht="15.75" outlineLevel="3">
      <c r="A240" s="5" t="s">
        <v>347</v>
      </c>
      <c r="B240" s="6" t="s">
        <v>11</v>
      </c>
      <c r="C240" s="6" t="s">
        <v>373</v>
      </c>
      <c r="D240" s="6" t="s">
        <v>346</v>
      </c>
      <c r="E240" s="6"/>
      <c r="F240" s="70">
        <f>F241</f>
        <v>57</v>
      </c>
      <c r="G240" s="95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s="24" customFormat="1" ht="47.25" outlineLevel="3">
      <c r="A241" s="46" t="s">
        <v>348</v>
      </c>
      <c r="B241" s="47" t="s">
        <v>11</v>
      </c>
      <c r="C241" s="47" t="s">
        <v>373</v>
      </c>
      <c r="D241" s="47" t="s">
        <v>345</v>
      </c>
      <c r="E241" s="47"/>
      <c r="F241" s="71">
        <v>57</v>
      </c>
      <c r="G241" s="95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s="24" customFormat="1" ht="15.75" outlineLevel="5">
      <c r="A242" s="14" t="s">
        <v>139</v>
      </c>
      <c r="B242" s="9" t="s">
        <v>11</v>
      </c>
      <c r="C242" s="9" t="s">
        <v>234</v>
      </c>
      <c r="D242" s="9" t="s">
        <v>5</v>
      </c>
      <c r="E242" s="9"/>
      <c r="F242" s="68">
        <f>F243+F249</f>
        <v>450</v>
      </c>
      <c r="G242" s="95" t="e">
        <f>#REF!</f>
        <v>#REF!</v>
      </c>
      <c r="H242" s="10" t="e">
        <f>#REF!</f>
        <v>#REF!</v>
      </c>
      <c r="I242" s="10" t="e">
        <f>#REF!</f>
        <v>#REF!</v>
      </c>
      <c r="J242" s="10" t="e">
        <f>#REF!</f>
        <v>#REF!</v>
      </c>
      <c r="K242" s="10" t="e">
        <f>#REF!</f>
        <v>#REF!</v>
      </c>
      <c r="L242" s="10" t="e">
        <f>#REF!</f>
        <v>#REF!</v>
      </c>
      <c r="M242" s="10" t="e">
        <f>#REF!</f>
        <v>#REF!</v>
      </c>
      <c r="N242" s="10" t="e">
        <f>#REF!</f>
        <v>#REF!</v>
      </c>
      <c r="O242" s="10" t="e">
        <f>#REF!</f>
        <v>#REF!</v>
      </c>
      <c r="P242" s="10" t="e">
        <f>#REF!</f>
        <v>#REF!</v>
      </c>
      <c r="Q242" s="10" t="e">
        <f>#REF!</f>
        <v>#REF!</v>
      </c>
      <c r="R242" s="10" t="e">
        <f>#REF!</f>
        <v>#REF!</v>
      </c>
      <c r="S242" s="10" t="e">
        <f>#REF!</f>
        <v>#REF!</v>
      </c>
      <c r="T242" s="10" t="e">
        <f>#REF!</f>
        <v>#REF!</v>
      </c>
      <c r="U242" s="10" t="e">
        <f>#REF!</f>
        <v>#REF!</v>
      </c>
      <c r="V242" s="10" t="e">
        <f>#REF!</f>
        <v>#REF!</v>
      </c>
    </row>
    <row r="243" spans="1:22" s="24" customFormat="1" ht="33" customHeight="1" outlineLevel="5">
      <c r="A243" s="49" t="s">
        <v>209</v>
      </c>
      <c r="B243" s="19" t="s">
        <v>11</v>
      </c>
      <c r="C243" s="19" t="s">
        <v>266</v>
      </c>
      <c r="D243" s="19" t="s">
        <v>5</v>
      </c>
      <c r="E243" s="19"/>
      <c r="F243" s="69">
        <f>F244+F247</f>
        <v>50</v>
      </c>
      <c r="G243" s="94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24" customFormat="1" ht="53.25" customHeight="1" outlineLevel="5">
      <c r="A244" s="5" t="s">
        <v>147</v>
      </c>
      <c r="B244" s="6" t="s">
        <v>11</v>
      </c>
      <c r="C244" s="6" t="s">
        <v>267</v>
      </c>
      <c r="D244" s="6" t="s">
        <v>5</v>
      </c>
      <c r="E244" s="6"/>
      <c r="F244" s="70">
        <f>F245</f>
        <v>50</v>
      </c>
      <c r="G244" s="94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24" customFormat="1" ht="15.75" outlineLevel="5">
      <c r="A245" s="46" t="s">
        <v>92</v>
      </c>
      <c r="B245" s="47" t="s">
        <v>11</v>
      </c>
      <c r="C245" s="47" t="s">
        <v>267</v>
      </c>
      <c r="D245" s="47" t="s">
        <v>93</v>
      </c>
      <c r="E245" s="47"/>
      <c r="F245" s="71">
        <f>F246</f>
        <v>50</v>
      </c>
      <c r="G245" s="94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24" customFormat="1" ht="31.5" outlineLevel="5">
      <c r="A246" s="46" t="s">
        <v>94</v>
      </c>
      <c r="B246" s="47" t="s">
        <v>11</v>
      </c>
      <c r="C246" s="47" t="s">
        <v>267</v>
      </c>
      <c r="D246" s="47" t="s">
        <v>95</v>
      </c>
      <c r="E246" s="47"/>
      <c r="F246" s="71">
        <v>50</v>
      </c>
      <c r="G246" s="94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24" customFormat="1" ht="31.5" outlineLevel="5">
      <c r="A247" s="5" t="s">
        <v>148</v>
      </c>
      <c r="B247" s="6" t="s">
        <v>11</v>
      </c>
      <c r="C247" s="6" t="s">
        <v>359</v>
      </c>
      <c r="D247" s="6" t="s">
        <v>5</v>
      </c>
      <c r="E247" s="6"/>
      <c r="F247" s="70">
        <f>F248</f>
        <v>0</v>
      </c>
      <c r="G247" s="94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24" customFormat="1" ht="94.5" outlineLevel="5">
      <c r="A248" s="79" t="s">
        <v>344</v>
      </c>
      <c r="B248" s="78" t="s">
        <v>11</v>
      </c>
      <c r="C248" s="78" t="s">
        <v>359</v>
      </c>
      <c r="D248" s="78" t="s">
        <v>337</v>
      </c>
      <c r="E248" s="78"/>
      <c r="F248" s="80">
        <v>0</v>
      </c>
      <c r="G248" s="94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24" customFormat="1" ht="31.5" outlineLevel="5">
      <c r="A249" s="49" t="s">
        <v>382</v>
      </c>
      <c r="B249" s="19" t="s">
        <v>11</v>
      </c>
      <c r="C249" s="19" t="s">
        <v>356</v>
      </c>
      <c r="D249" s="19" t="s">
        <v>5</v>
      </c>
      <c r="E249" s="47"/>
      <c r="F249" s="69">
        <f>F250</f>
        <v>400</v>
      </c>
      <c r="G249" s="94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24" customFormat="1" ht="15.75" outlineLevel="5">
      <c r="A250" s="5" t="s">
        <v>92</v>
      </c>
      <c r="B250" s="6" t="s">
        <v>11</v>
      </c>
      <c r="C250" s="6" t="s">
        <v>357</v>
      </c>
      <c r="D250" s="6" t="s">
        <v>93</v>
      </c>
      <c r="E250" s="47"/>
      <c r="F250" s="70">
        <f>F251</f>
        <v>400</v>
      </c>
      <c r="G250" s="94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24" customFormat="1" ht="31.5" outlineLevel="5">
      <c r="A251" s="51" t="s">
        <v>94</v>
      </c>
      <c r="B251" s="47" t="s">
        <v>11</v>
      </c>
      <c r="C251" s="47" t="s">
        <v>357</v>
      </c>
      <c r="D251" s="47" t="s">
        <v>95</v>
      </c>
      <c r="E251" s="47"/>
      <c r="F251" s="71">
        <v>400</v>
      </c>
      <c r="G251" s="94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24" customFormat="1" ht="18.75" outlineLevel="6">
      <c r="A252" s="16" t="s">
        <v>64</v>
      </c>
      <c r="B252" s="30" t="s">
        <v>55</v>
      </c>
      <c r="C252" s="30" t="s">
        <v>234</v>
      </c>
      <c r="D252" s="30" t="s">
        <v>5</v>
      </c>
      <c r="E252" s="30"/>
      <c r="F252" s="111">
        <f>F294+F253+F260</f>
        <v>97300.84411000002</v>
      </c>
      <c r="G252" s="91" t="e">
        <f>#REF!+G294</f>
        <v>#REF!</v>
      </c>
      <c r="H252" s="18" t="e">
        <f>#REF!+H294</f>
        <v>#REF!</v>
      </c>
      <c r="I252" s="18" t="e">
        <f>#REF!+I294</f>
        <v>#REF!</v>
      </c>
      <c r="J252" s="18" t="e">
        <f>#REF!+J294</f>
        <v>#REF!</v>
      </c>
      <c r="K252" s="18" t="e">
        <f>#REF!+K294</f>
        <v>#REF!</v>
      </c>
      <c r="L252" s="18" t="e">
        <f>#REF!+L294</f>
        <v>#REF!</v>
      </c>
      <c r="M252" s="18" t="e">
        <f>#REF!+M294</f>
        <v>#REF!</v>
      </c>
      <c r="N252" s="18" t="e">
        <f>#REF!+N294</f>
        <v>#REF!</v>
      </c>
      <c r="O252" s="18" t="e">
        <f>#REF!+O294</f>
        <v>#REF!</v>
      </c>
      <c r="P252" s="18" t="e">
        <f>#REF!+P294</f>
        <v>#REF!</v>
      </c>
      <c r="Q252" s="18" t="e">
        <f>#REF!+Q294</f>
        <v>#REF!</v>
      </c>
      <c r="R252" s="18" t="e">
        <f>#REF!+R294</f>
        <v>#REF!</v>
      </c>
      <c r="S252" s="18" t="e">
        <f>#REF!+S294</f>
        <v>#REF!</v>
      </c>
      <c r="T252" s="18" t="e">
        <f>#REF!+T294</f>
        <v>#REF!</v>
      </c>
      <c r="U252" s="18" t="e">
        <f>#REF!+U294</f>
        <v>#REF!</v>
      </c>
      <c r="V252" s="18" t="e">
        <f>#REF!+V294</f>
        <v>#REF!</v>
      </c>
    </row>
    <row r="253" spans="1:22" s="24" customFormat="1" ht="18.75" outlineLevel="6">
      <c r="A253" s="58" t="s">
        <v>201</v>
      </c>
      <c r="B253" s="9" t="s">
        <v>200</v>
      </c>
      <c r="C253" s="9" t="s">
        <v>234</v>
      </c>
      <c r="D253" s="9" t="s">
        <v>5</v>
      </c>
      <c r="E253" s="9"/>
      <c r="F253" s="68">
        <f>F254</f>
        <v>13198</v>
      </c>
      <c r="G253" s="91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24" customFormat="1" ht="15.75" outlineLevel="6">
      <c r="A254" s="14" t="s">
        <v>139</v>
      </c>
      <c r="B254" s="12" t="s">
        <v>200</v>
      </c>
      <c r="C254" s="12" t="s">
        <v>234</v>
      </c>
      <c r="D254" s="12" t="s">
        <v>5</v>
      </c>
      <c r="E254" s="12"/>
      <c r="F254" s="13">
        <f>F255</f>
        <v>13198</v>
      </c>
      <c r="G254" s="96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</row>
    <row r="255" spans="1:22" s="24" customFormat="1" ht="31.5" outlineLevel="6">
      <c r="A255" s="56" t="s">
        <v>384</v>
      </c>
      <c r="B255" s="54" t="s">
        <v>200</v>
      </c>
      <c r="C255" s="54" t="s">
        <v>362</v>
      </c>
      <c r="D255" s="54" t="s">
        <v>5</v>
      </c>
      <c r="E255" s="54"/>
      <c r="F255" s="55">
        <f>F256</f>
        <v>13198</v>
      </c>
      <c r="G255" s="96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</row>
    <row r="256" spans="1:22" s="24" customFormat="1" ht="33.75" customHeight="1" outlineLevel="6">
      <c r="A256" s="5" t="s">
        <v>363</v>
      </c>
      <c r="B256" s="6" t="s">
        <v>200</v>
      </c>
      <c r="C256" s="6" t="s">
        <v>361</v>
      </c>
      <c r="D256" s="6" t="s">
        <v>5</v>
      </c>
      <c r="E256" s="12"/>
      <c r="F256" s="7">
        <f>F257</f>
        <v>13198</v>
      </c>
      <c r="G256" s="96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</row>
    <row r="257" spans="1:22" s="24" customFormat="1" ht="15.75" outlineLevel="6">
      <c r="A257" s="46" t="s">
        <v>92</v>
      </c>
      <c r="B257" s="47" t="s">
        <v>200</v>
      </c>
      <c r="C257" s="47" t="s">
        <v>361</v>
      </c>
      <c r="D257" s="47" t="s">
        <v>93</v>
      </c>
      <c r="E257" s="12"/>
      <c r="F257" s="48">
        <f>F259+F258</f>
        <v>13198</v>
      </c>
      <c r="G257" s="96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</row>
    <row r="258" spans="1:22" s="24" customFormat="1" ht="31.5" outlineLevel="6">
      <c r="A258" s="46" t="s">
        <v>331</v>
      </c>
      <c r="B258" s="47" t="s">
        <v>200</v>
      </c>
      <c r="C258" s="47" t="s">
        <v>361</v>
      </c>
      <c r="D258" s="47" t="s">
        <v>332</v>
      </c>
      <c r="E258" s="12"/>
      <c r="F258" s="48">
        <v>8296.048</v>
      </c>
      <c r="G258" s="96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</row>
    <row r="259" spans="1:22" s="24" customFormat="1" ht="31.5" outlineLevel="6">
      <c r="A259" s="46" t="s">
        <v>94</v>
      </c>
      <c r="B259" s="47" t="s">
        <v>200</v>
      </c>
      <c r="C259" s="47" t="s">
        <v>361</v>
      </c>
      <c r="D259" s="47" t="s">
        <v>95</v>
      </c>
      <c r="E259" s="12"/>
      <c r="F259" s="48">
        <v>4901.952</v>
      </c>
      <c r="G259" s="96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</row>
    <row r="260" spans="1:22" s="24" customFormat="1" ht="18.75" outlineLevel="6">
      <c r="A260" s="58" t="s">
        <v>223</v>
      </c>
      <c r="B260" s="9" t="s">
        <v>224</v>
      </c>
      <c r="C260" s="9" t="s">
        <v>234</v>
      </c>
      <c r="D260" s="9" t="s">
        <v>5</v>
      </c>
      <c r="E260" s="47"/>
      <c r="F260" s="68">
        <f>F261</f>
        <v>83593.11464000001</v>
      </c>
      <c r="G260" s="91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4" customFormat="1" ht="18.75" outlineLevel="6">
      <c r="A261" s="14" t="s">
        <v>149</v>
      </c>
      <c r="B261" s="9" t="s">
        <v>224</v>
      </c>
      <c r="C261" s="9" t="s">
        <v>234</v>
      </c>
      <c r="D261" s="9" t="s">
        <v>5</v>
      </c>
      <c r="E261" s="47"/>
      <c r="F261" s="102">
        <f>F262+F291</f>
        <v>83593.11464000001</v>
      </c>
      <c r="G261" s="91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4" customFormat="1" ht="31.5" outlineLevel="6">
      <c r="A262" s="49" t="s">
        <v>210</v>
      </c>
      <c r="B262" s="19" t="s">
        <v>224</v>
      </c>
      <c r="C262" s="19" t="s">
        <v>268</v>
      </c>
      <c r="D262" s="19" t="s">
        <v>5</v>
      </c>
      <c r="E262" s="19"/>
      <c r="F262" s="69">
        <f>F269+F263+F273+F276+F279+F288+F282+F285</f>
        <v>81920.06636000001</v>
      </c>
      <c r="G262" s="91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4" customFormat="1" ht="47.25" outlineLevel="6">
      <c r="A263" s="5" t="s">
        <v>198</v>
      </c>
      <c r="B263" s="6" t="s">
        <v>224</v>
      </c>
      <c r="C263" s="6" t="s">
        <v>269</v>
      </c>
      <c r="D263" s="6" t="s">
        <v>5</v>
      </c>
      <c r="E263" s="6"/>
      <c r="F263" s="70">
        <f>F264+F267</f>
        <v>16654.524360000003</v>
      </c>
      <c r="G263" s="91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4" customFormat="1" ht="18.75" outlineLevel="6">
      <c r="A264" s="46" t="s">
        <v>92</v>
      </c>
      <c r="B264" s="47" t="s">
        <v>224</v>
      </c>
      <c r="C264" s="47" t="s">
        <v>269</v>
      </c>
      <c r="D264" s="47" t="s">
        <v>93</v>
      </c>
      <c r="E264" s="47"/>
      <c r="F264" s="71">
        <f>F266+F265</f>
        <v>13973.089360000002</v>
      </c>
      <c r="G264" s="91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4" customFormat="1" ht="31.5" outlineLevel="6">
      <c r="A265" s="46" t="s">
        <v>331</v>
      </c>
      <c r="B265" s="47" t="s">
        <v>224</v>
      </c>
      <c r="C265" s="47" t="s">
        <v>269</v>
      </c>
      <c r="D265" s="47" t="s">
        <v>332</v>
      </c>
      <c r="E265" s="47"/>
      <c r="F265" s="71">
        <v>2636.96936</v>
      </c>
      <c r="G265" s="91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4" customFormat="1" ht="31.5" outlineLevel="6">
      <c r="A266" s="46" t="s">
        <v>94</v>
      </c>
      <c r="B266" s="47" t="s">
        <v>224</v>
      </c>
      <c r="C266" s="47" t="s">
        <v>269</v>
      </c>
      <c r="D266" s="47" t="s">
        <v>95</v>
      </c>
      <c r="E266" s="47"/>
      <c r="F266" s="71">
        <v>11336.12</v>
      </c>
      <c r="G266" s="91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4" customFormat="1" ht="18.75" outlineLevel="6">
      <c r="A267" s="46" t="s">
        <v>347</v>
      </c>
      <c r="B267" s="47" t="s">
        <v>224</v>
      </c>
      <c r="C267" s="47" t="s">
        <v>269</v>
      </c>
      <c r="D267" s="47" t="s">
        <v>346</v>
      </c>
      <c r="E267" s="47"/>
      <c r="F267" s="71">
        <f>F268</f>
        <v>2681.435</v>
      </c>
      <c r="G267" s="91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4" customFormat="1" ht="34.5" customHeight="1" outlineLevel="6">
      <c r="A268" s="46" t="s">
        <v>348</v>
      </c>
      <c r="B268" s="47" t="s">
        <v>224</v>
      </c>
      <c r="C268" s="47" t="s">
        <v>269</v>
      </c>
      <c r="D268" s="47" t="s">
        <v>345</v>
      </c>
      <c r="E268" s="47"/>
      <c r="F268" s="71">
        <v>2681.435</v>
      </c>
      <c r="G268" s="91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24" customFormat="1" ht="32.25" customHeight="1" outlineLevel="6">
      <c r="A269" s="5" t="s">
        <v>225</v>
      </c>
      <c r="B269" s="6" t="s">
        <v>224</v>
      </c>
      <c r="C269" s="6" t="s">
        <v>270</v>
      </c>
      <c r="D269" s="6" t="s">
        <v>5</v>
      </c>
      <c r="E269" s="6"/>
      <c r="F269" s="70">
        <f>F270</f>
        <v>4663.1</v>
      </c>
      <c r="G269" s="91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s="24" customFormat="1" ht="18.75" outlineLevel="6">
      <c r="A270" s="46" t="s">
        <v>92</v>
      </c>
      <c r="B270" s="47" t="s">
        <v>224</v>
      </c>
      <c r="C270" s="47" t="s">
        <v>270</v>
      </c>
      <c r="D270" s="47" t="s">
        <v>93</v>
      </c>
      <c r="E270" s="47"/>
      <c r="F270" s="71">
        <f>F271+F272</f>
        <v>4663.1</v>
      </c>
      <c r="G270" s="91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24" customFormat="1" ht="31.5" outlineLevel="6">
      <c r="A271" s="46" t="s">
        <v>331</v>
      </c>
      <c r="B271" s="47" t="s">
        <v>224</v>
      </c>
      <c r="C271" s="47" t="s">
        <v>270</v>
      </c>
      <c r="D271" s="47" t="s">
        <v>332</v>
      </c>
      <c r="E271" s="47"/>
      <c r="F271" s="71">
        <v>2295.035</v>
      </c>
      <c r="G271" s="91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s="24" customFormat="1" ht="31.5" outlineLevel="6">
      <c r="A272" s="46" t="s">
        <v>94</v>
      </c>
      <c r="B272" s="47" t="s">
        <v>224</v>
      </c>
      <c r="C272" s="47" t="s">
        <v>270</v>
      </c>
      <c r="D272" s="47" t="s">
        <v>95</v>
      </c>
      <c r="E272" s="47"/>
      <c r="F272" s="71">
        <v>2368.065</v>
      </c>
      <c r="G272" s="91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s="24" customFormat="1" ht="47.25" outlineLevel="6">
      <c r="A273" s="5" t="s">
        <v>399</v>
      </c>
      <c r="B273" s="6" t="s">
        <v>224</v>
      </c>
      <c r="C273" s="6" t="s">
        <v>400</v>
      </c>
      <c r="D273" s="6" t="s">
        <v>5</v>
      </c>
      <c r="E273" s="6"/>
      <c r="F273" s="70">
        <f>F274</f>
        <v>4173.89836</v>
      </c>
      <c r="G273" s="91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s="24" customFormat="1" ht="18.75" outlineLevel="6">
      <c r="A274" s="46" t="s">
        <v>92</v>
      </c>
      <c r="B274" s="47" t="s">
        <v>224</v>
      </c>
      <c r="C274" s="47" t="s">
        <v>400</v>
      </c>
      <c r="D274" s="47" t="s">
        <v>93</v>
      </c>
      <c r="E274" s="47"/>
      <c r="F274" s="71">
        <f>F275</f>
        <v>4173.89836</v>
      </c>
      <c r="G274" s="91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s="24" customFormat="1" ht="31.5" outlineLevel="6">
      <c r="A275" s="46" t="s">
        <v>331</v>
      </c>
      <c r="B275" s="47" t="s">
        <v>224</v>
      </c>
      <c r="C275" s="47" t="s">
        <v>400</v>
      </c>
      <c r="D275" s="47" t="s">
        <v>332</v>
      </c>
      <c r="E275" s="47"/>
      <c r="F275" s="71">
        <v>4173.89836</v>
      </c>
      <c r="G275" s="91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s="24" customFormat="1" ht="50.25" customHeight="1" outlineLevel="6">
      <c r="A276" s="5" t="s">
        <v>401</v>
      </c>
      <c r="B276" s="6" t="s">
        <v>224</v>
      </c>
      <c r="C276" s="6" t="s">
        <v>402</v>
      </c>
      <c r="D276" s="6" t="s">
        <v>5</v>
      </c>
      <c r="E276" s="6"/>
      <c r="F276" s="70">
        <f>F277</f>
        <v>48900</v>
      </c>
      <c r="G276" s="91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s="24" customFormat="1" ht="18.75" outlineLevel="6">
      <c r="A277" s="46" t="s">
        <v>347</v>
      </c>
      <c r="B277" s="47" t="s">
        <v>224</v>
      </c>
      <c r="C277" s="47" t="s">
        <v>402</v>
      </c>
      <c r="D277" s="47" t="s">
        <v>346</v>
      </c>
      <c r="E277" s="47"/>
      <c r="F277" s="71">
        <f>F278</f>
        <v>48900</v>
      </c>
      <c r="G277" s="91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s="24" customFormat="1" ht="34.5" customHeight="1" outlineLevel="6">
      <c r="A278" s="46" t="s">
        <v>348</v>
      </c>
      <c r="B278" s="47" t="s">
        <v>224</v>
      </c>
      <c r="C278" s="47" t="s">
        <v>402</v>
      </c>
      <c r="D278" s="47" t="s">
        <v>345</v>
      </c>
      <c r="E278" s="47"/>
      <c r="F278" s="71">
        <v>48900</v>
      </c>
      <c r="G278" s="91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s="24" customFormat="1" ht="18.75" outlineLevel="6">
      <c r="A279" s="5" t="s">
        <v>404</v>
      </c>
      <c r="B279" s="6" t="s">
        <v>224</v>
      </c>
      <c r="C279" s="6" t="s">
        <v>403</v>
      </c>
      <c r="D279" s="6" t="s">
        <v>5</v>
      </c>
      <c r="E279" s="6"/>
      <c r="F279" s="70">
        <f>F280</f>
        <v>3978</v>
      </c>
      <c r="G279" s="91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s="24" customFormat="1" ht="47.25" outlineLevel="6">
      <c r="A280" s="79" t="s">
        <v>422</v>
      </c>
      <c r="B280" s="47" t="s">
        <v>224</v>
      </c>
      <c r="C280" s="47" t="s">
        <v>403</v>
      </c>
      <c r="D280" s="47" t="s">
        <v>420</v>
      </c>
      <c r="E280" s="47"/>
      <c r="F280" s="71">
        <f>F281</f>
        <v>3978</v>
      </c>
      <c r="G280" s="91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s="24" customFormat="1" ht="63" outlineLevel="6">
      <c r="A281" s="46" t="s">
        <v>423</v>
      </c>
      <c r="B281" s="47" t="s">
        <v>224</v>
      </c>
      <c r="C281" s="47" t="s">
        <v>403</v>
      </c>
      <c r="D281" s="47" t="s">
        <v>421</v>
      </c>
      <c r="E281" s="47"/>
      <c r="F281" s="71">
        <v>3978</v>
      </c>
      <c r="G281" s="91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s="24" customFormat="1" ht="47.25" outlineLevel="6">
      <c r="A282" s="5" t="s">
        <v>433</v>
      </c>
      <c r="B282" s="6" t="s">
        <v>224</v>
      </c>
      <c r="C282" s="6" t="s">
        <v>432</v>
      </c>
      <c r="D282" s="6" t="s">
        <v>5</v>
      </c>
      <c r="E282" s="6"/>
      <c r="F282" s="70">
        <f>F283</f>
        <v>129.08964</v>
      </c>
      <c r="G282" s="91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s="24" customFormat="1" ht="18.75" outlineLevel="6">
      <c r="A283" s="46" t="s">
        <v>92</v>
      </c>
      <c r="B283" s="47" t="s">
        <v>224</v>
      </c>
      <c r="C283" s="47" t="s">
        <v>432</v>
      </c>
      <c r="D283" s="47" t="s">
        <v>93</v>
      </c>
      <c r="E283" s="47"/>
      <c r="F283" s="71">
        <f>F284</f>
        <v>129.08964</v>
      </c>
      <c r="G283" s="91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s="24" customFormat="1" ht="31.5" outlineLevel="6">
      <c r="A284" s="46" t="s">
        <v>331</v>
      </c>
      <c r="B284" s="47" t="s">
        <v>224</v>
      </c>
      <c r="C284" s="47" t="s">
        <v>432</v>
      </c>
      <c r="D284" s="47" t="s">
        <v>332</v>
      </c>
      <c r="E284" s="47"/>
      <c r="F284" s="71">
        <v>129.08964</v>
      </c>
      <c r="G284" s="91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s="24" customFormat="1" ht="47.25" outlineLevel="6">
      <c r="A285" s="5" t="s">
        <v>435</v>
      </c>
      <c r="B285" s="6" t="s">
        <v>224</v>
      </c>
      <c r="C285" s="6" t="s">
        <v>434</v>
      </c>
      <c r="D285" s="6" t="s">
        <v>5</v>
      </c>
      <c r="E285" s="6"/>
      <c r="F285" s="70">
        <f>F286</f>
        <v>3298.423</v>
      </c>
      <c r="G285" s="91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s="24" customFormat="1" ht="18.75" outlineLevel="6">
      <c r="A286" s="46" t="s">
        <v>347</v>
      </c>
      <c r="B286" s="47" t="s">
        <v>224</v>
      </c>
      <c r="C286" s="47" t="s">
        <v>434</v>
      </c>
      <c r="D286" s="47" t="s">
        <v>346</v>
      </c>
      <c r="E286" s="47"/>
      <c r="F286" s="71">
        <f>F287</f>
        <v>3298.423</v>
      </c>
      <c r="G286" s="91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s="24" customFormat="1" ht="47.25" outlineLevel="6">
      <c r="A287" s="46" t="s">
        <v>348</v>
      </c>
      <c r="B287" s="47" t="s">
        <v>224</v>
      </c>
      <c r="C287" s="47" t="s">
        <v>434</v>
      </c>
      <c r="D287" s="47" t="s">
        <v>345</v>
      </c>
      <c r="E287" s="47"/>
      <c r="F287" s="71">
        <v>3298.423</v>
      </c>
      <c r="G287" s="91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s="24" customFormat="1" ht="31.5" outlineLevel="6">
      <c r="A288" s="5" t="s">
        <v>425</v>
      </c>
      <c r="B288" s="6" t="s">
        <v>224</v>
      </c>
      <c r="C288" s="6" t="s">
        <v>424</v>
      </c>
      <c r="D288" s="6" t="s">
        <v>5</v>
      </c>
      <c r="E288" s="6"/>
      <c r="F288" s="70">
        <f>F289</f>
        <v>123.031</v>
      </c>
      <c r="G288" s="91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s="24" customFormat="1" ht="47.25" outlineLevel="6">
      <c r="A289" s="79" t="s">
        <v>422</v>
      </c>
      <c r="B289" s="47" t="s">
        <v>224</v>
      </c>
      <c r="C289" s="47" t="s">
        <v>424</v>
      </c>
      <c r="D289" s="47" t="s">
        <v>420</v>
      </c>
      <c r="E289" s="47"/>
      <c r="F289" s="71">
        <f>F290</f>
        <v>123.031</v>
      </c>
      <c r="G289" s="91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s="24" customFormat="1" ht="63" outlineLevel="6">
      <c r="A290" s="46" t="s">
        <v>423</v>
      </c>
      <c r="B290" s="47" t="s">
        <v>224</v>
      </c>
      <c r="C290" s="47" t="s">
        <v>424</v>
      </c>
      <c r="D290" s="47" t="s">
        <v>421</v>
      </c>
      <c r="E290" s="47"/>
      <c r="F290" s="71">
        <v>123.031</v>
      </c>
      <c r="G290" s="91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s="24" customFormat="1" ht="31.5" outlineLevel="6">
      <c r="A291" s="49" t="s">
        <v>382</v>
      </c>
      <c r="B291" s="19" t="s">
        <v>224</v>
      </c>
      <c r="C291" s="19" t="s">
        <v>356</v>
      </c>
      <c r="D291" s="19" t="s">
        <v>5</v>
      </c>
      <c r="E291" s="19"/>
      <c r="F291" s="69">
        <f>F292</f>
        <v>1673.04828</v>
      </c>
      <c r="G291" s="91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s="24" customFormat="1" ht="18.75" outlineLevel="6">
      <c r="A292" s="5" t="s">
        <v>92</v>
      </c>
      <c r="B292" s="6" t="s">
        <v>224</v>
      </c>
      <c r="C292" s="6" t="s">
        <v>357</v>
      </c>
      <c r="D292" s="6" t="s">
        <v>93</v>
      </c>
      <c r="E292" s="6"/>
      <c r="F292" s="70">
        <f>F293</f>
        <v>1673.04828</v>
      </c>
      <c r="G292" s="91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s="24" customFormat="1" ht="31.5" outlineLevel="6">
      <c r="A293" s="51" t="s">
        <v>94</v>
      </c>
      <c r="B293" s="47" t="s">
        <v>224</v>
      </c>
      <c r="C293" s="47" t="s">
        <v>357</v>
      </c>
      <c r="D293" s="47" t="s">
        <v>95</v>
      </c>
      <c r="E293" s="47"/>
      <c r="F293" s="71">
        <v>1673.04828</v>
      </c>
      <c r="G293" s="91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s="24" customFormat="1" ht="17.25" customHeight="1" outlineLevel="3">
      <c r="A294" s="8" t="s">
        <v>36</v>
      </c>
      <c r="B294" s="9" t="s">
        <v>12</v>
      </c>
      <c r="C294" s="9" t="s">
        <v>234</v>
      </c>
      <c r="D294" s="9" t="s">
        <v>5</v>
      </c>
      <c r="E294" s="9"/>
      <c r="F294" s="102">
        <f>+F295</f>
        <v>509.72947</v>
      </c>
      <c r="G294" s="95" t="e">
        <f>#REF!+#REF!</f>
        <v>#REF!</v>
      </c>
      <c r="H294" s="10" t="e">
        <f>#REF!+#REF!</f>
        <v>#REF!</v>
      </c>
      <c r="I294" s="10" t="e">
        <f>#REF!+#REF!</f>
        <v>#REF!</v>
      </c>
      <c r="J294" s="10" t="e">
        <f>#REF!+#REF!</f>
        <v>#REF!</v>
      </c>
      <c r="K294" s="10" t="e">
        <f>#REF!+#REF!</f>
        <v>#REF!</v>
      </c>
      <c r="L294" s="10" t="e">
        <f>#REF!+#REF!</f>
        <v>#REF!</v>
      </c>
      <c r="M294" s="10" t="e">
        <f>#REF!+#REF!</f>
        <v>#REF!</v>
      </c>
      <c r="N294" s="10" t="e">
        <f>#REF!+#REF!</f>
        <v>#REF!</v>
      </c>
      <c r="O294" s="10" t="e">
        <f>#REF!+#REF!</f>
        <v>#REF!</v>
      </c>
      <c r="P294" s="10" t="e">
        <f>#REF!+#REF!</f>
        <v>#REF!</v>
      </c>
      <c r="Q294" s="10" t="e">
        <f>#REF!+#REF!</f>
        <v>#REF!</v>
      </c>
      <c r="R294" s="10" t="e">
        <f>#REF!+#REF!</f>
        <v>#REF!</v>
      </c>
      <c r="S294" s="10" t="e">
        <f>#REF!+#REF!</f>
        <v>#REF!</v>
      </c>
      <c r="T294" s="10" t="e">
        <f>#REF!+#REF!</f>
        <v>#REF!</v>
      </c>
      <c r="U294" s="10" t="e">
        <f>#REF!+#REF!</f>
        <v>#REF!</v>
      </c>
      <c r="V294" s="10" t="e">
        <f>#REF!+#REF!</f>
        <v>#REF!</v>
      </c>
    </row>
    <row r="295" spans="1:22" s="24" customFormat="1" ht="17.25" customHeight="1" outlineLevel="3">
      <c r="A295" s="21" t="s">
        <v>130</v>
      </c>
      <c r="B295" s="9" t="s">
        <v>12</v>
      </c>
      <c r="C295" s="9" t="s">
        <v>235</v>
      </c>
      <c r="D295" s="9" t="s">
        <v>5</v>
      </c>
      <c r="E295" s="9"/>
      <c r="F295" s="68">
        <f>F296</f>
        <v>509.72947</v>
      </c>
      <c r="G295" s="95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s="24" customFormat="1" ht="17.25" customHeight="1" outlineLevel="3">
      <c r="A296" s="21" t="s">
        <v>132</v>
      </c>
      <c r="B296" s="9" t="s">
        <v>12</v>
      </c>
      <c r="C296" s="9" t="s">
        <v>236</v>
      </c>
      <c r="D296" s="9" t="s">
        <v>5</v>
      </c>
      <c r="E296" s="9"/>
      <c r="F296" s="68">
        <f>F297+F303</f>
        <v>509.72947</v>
      </c>
      <c r="G296" s="95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s="24" customFormat="1" ht="50.25" customHeight="1" outlineLevel="3">
      <c r="A297" s="56" t="s">
        <v>181</v>
      </c>
      <c r="B297" s="19" t="s">
        <v>12</v>
      </c>
      <c r="C297" s="19" t="s">
        <v>271</v>
      </c>
      <c r="D297" s="19" t="s">
        <v>5</v>
      </c>
      <c r="E297" s="19"/>
      <c r="F297" s="103">
        <f>F298+F301</f>
        <v>0.72947</v>
      </c>
      <c r="G297" s="95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s="24" customFormat="1" ht="18" customHeight="1" outlineLevel="3">
      <c r="A298" s="5" t="s">
        <v>91</v>
      </c>
      <c r="B298" s="6" t="s">
        <v>12</v>
      </c>
      <c r="C298" s="6" t="s">
        <v>271</v>
      </c>
      <c r="D298" s="6" t="s">
        <v>90</v>
      </c>
      <c r="E298" s="6"/>
      <c r="F298" s="70">
        <f>F299+F300</f>
        <v>0.61</v>
      </c>
      <c r="G298" s="95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s="24" customFormat="1" ht="17.25" customHeight="1" outlineLevel="3">
      <c r="A299" s="46" t="s">
        <v>227</v>
      </c>
      <c r="B299" s="47" t="s">
        <v>12</v>
      </c>
      <c r="C299" s="47" t="s">
        <v>271</v>
      </c>
      <c r="D299" s="47" t="s">
        <v>88</v>
      </c>
      <c r="E299" s="47"/>
      <c r="F299" s="71">
        <v>0.47</v>
      </c>
      <c r="G299" s="95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s="24" customFormat="1" ht="50.25" customHeight="1" outlineLevel="3">
      <c r="A300" s="46" t="s">
        <v>228</v>
      </c>
      <c r="B300" s="47" t="s">
        <v>12</v>
      </c>
      <c r="C300" s="47" t="s">
        <v>271</v>
      </c>
      <c r="D300" s="47" t="s">
        <v>229</v>
      </c>
      <c r="E300" s="47"/>
      <c r="F300" s="71">
        <v>0.14</v>
      </c>
      <c r="G300" s="95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s="24" customFormat="1" ht="17.25" customHeight="1" outlineLevel="3">
      <c r="A301" s="5" t="s">
        <v>92</v>
      </c>
      <c r="B301" s="6" t="s">
        <v>12</v>
      </c>
      <c r="C301" s="6" t="s">
        <v>271</v>
      </c>
      <c r="D301" s="6" t="s">
        <v>93</v>
      </c>
      <c r="E301" s="6"/>
      <c r="F301" s="70">
        <f>F302</f>
        <v>0.11947</v>
      </c>
      <c r="G301" s="95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s="24" customFormat="1" ht="17.25" customHeight="1" outlineLevel="3">
      <c r="A302" s="46" t="s">
        <v>94</v>
      </c>
      <c r="B302" s="47" t="s">
        <v>12</v>
      </c>
      <c r="C302" s="47" t="s">
        <v>271</v>
      </c>
      <c r="D302" s="47" t="s">
        <v>95</v>
      </c>
      <c r="E302" s="47"/>
      <c r="F302" s="71">
        <v>0.11947</v>
      </c>
      <c r="G302" s="95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s="24" customFormat="1" ht="17.25" customHeight="1" outlineLevel="3">
      <c r="A303" s="49" t="s">
        <v>199</v>
      </c>
      <c r="B303" s="19" t="s">
        <v>12</v>
      </c>
      <c r="C303" s="19" t="s">
        <v>272</v>
      </c>
      <c r="D303" s="19" t="s">
        <v>5</v>
      </c>
      <c r="E303" s="19"/>
      <c r="F303" s="20">
        <f>F304</f>
        <v>509</v>
      </c>
      <c r="G303" s="95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s="24" customFormat="1" ht="17.25" customHeight="1" outlineLevel="3">
      <c r="A304" s="5" t="s">
        <v>92</v>
      </c>
      <c r="B304" s="6" t="s">
        <v>12</v>
      </c>
      <c r="C304" s="6" t="s">
        <v>272</v>
      </c>
      <c r="D304" s="6" t="s">
        <v>93</v>
      </c>
      <c r="E304" s="6"/>
      <c r="F304" s="7">
        <f>F305</f>
        <v>509</v>
      </c>
      <c r="G304" s="95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s="24" customFormat="1" ht="17.25" customHeight="1" outlineLevel="3">
      <c r="A305" s="46" t="s">
        <v>94</v>
      </c>
      <c r="B305" s="47" t="s">
        <v>12</v>
      </c>
      <c r="C305" s="47" t="s">
        <v>272</v>
      </c>
      <c r="D305" s="47" t="s">
        <v>95</v>
      </c>
      <c r="E305" s="47"/>
      <c r="F305" s="48">
        <v>509</v>
      </c>
      <c r="G305" s="95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s="24" customFormat="1" ht="18.75" outlineLevel="6">
      <c r="A306" s="16" t="s">
        <v>54</v>
      </c>
      <c r="B306" s="17" t="s">
        <v>53</v>
      </c>
      <c r="C306" s="17" t="s">
        <v>234</v>
      </c>
      <c r="D306" s="17" t="s">
        <v>5</v>
      </c>
      <c r="E306" s="17"/>
      <c r="F306" s="110">
        <f>F307+F337+F378+F401+F406+F417</f>
        <v>714988.64597</v>
      </c>
      <c r="G306" s="91" t="e">
        <f aca="true" t="shared" si="27" ref="G306:V306">G312+G337+G406+G417</f>
        <v>#REF!</v>
      </c>
      <c r="H306" s="18" t="e">
        <f t="shared" si="27"/>
        <v>#REF!</v>
      </c>
      <c r="I306" s="18" t="e">
        <f t="shared" si="27"/>
        <v>#REF!</v>
      </c>
      <c r="J306" s="18" t="e">
        <f t="shared" si="27"/>
        <v>#REF!</v>
      </c>
      <c r="K306" s="18" t="e">
        <f t="shared" si="27"/>
        <v>#REF!</v>
      </c>
      <c r="L306" s="18" t="e">
        <f t="shared" si="27"/>
        <v>#REF!</v>
      </c>
      <c r="M306" s="18" t="e">
        <f t="shared" si="27"/>
        <v>#REF!</v>
      </c>
      <c r="N306" s="18" t="e">
        <f t="shared" si="27"/>
        <v>#REF!</v>
      </c>
      <c r="O306" s="18" t="e">
        <f t="shared" si="27"/>
        <v>#REF!</v>
      </c>
      <c r="P306" s="18" t="e">
        <f t="shared" si="27"/>
        <v>#REF!</v>
      </c>
      <c r="Q306" s="18" t="e">
        <f t="shared" si="27"/>
        <v>#REF!</v>
      </c>
      <c r="R306" s="18" t="e">
        <f t="shared" si="27"/>
        <v>#REF!</v>
      </c>
      <c r="S306" s="18" t="e">
        <f t="shared" si="27"/>
        <v>#REF!</v>
      </c>
      <c r="T306" s="18" t="e">
        <f t="shared" si="27"/>
        <v>#REF!</v>
      </c>
      <c r="U306" s="18" t="e">
        <f t="shared" si="27"/>
        <v>#REF!</v>
      </c>
      <c r="V306" s="18" t="e">
        <f t="shared" si="27"/>
        <v>#REF!</v>
      </c>
    </row>
    <row r="307" spans="1:22" s="24" customFormat="1" ht="18.75" outlineLevel="6">
      <c r="A307" s="16" t="s">
        <v>44</v>
      </c>
      <c r="B307" s="17" t="s">
        <v>20</v>
      </c>
      <c r="C307" s="17" t="s">
        <v>234</v>
      </c>
      <c r="D307" s="17" t="s">
        <v>5</v>
      </c>
      <c r="E307" s="17"/>
      <c r="F307" s="109">
        <f>F312+F308</f>
        <v>140352.1805</v>
      </c>
      <c r="G307" s="91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</row>
    <row r="308" spans="1:22" s="24" customFormat="1" ht="31.5" outlineLevel="6">
      <c r="A308" s="21" t="s">
        <v>130</v>
      </c>
      <c r="B308" s="9" t="s">
        <v>20</v>
      </c>
      <c r="C308" s="9" t="s">
        <v>235</v>
      </c>
      <c r="D308" s="9" t="s">
        <v>5</v>
      </c>
      <c r="E308" s="9"/>
      <c r="F308" s="68">
        <f>F309</f>
        <v>4514.64469</v>
      </c>
      <c r="G308" s="91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</row>
    <row r="309" spans="1:22" s="24" customFormat="1" ht="31.5" outlineLevel="6">
      <c r="A309" s="21" t="s">
        <v>132</v>
      </c>
      <c r="B309" s="9" t="s">
        <v>20</v>
      </c>
      <c r="C309" s="9" t="s">
        <v>236</v>
      </c>
      <c r="D309" s="9" t="s">
        <v>5</v>
      </c>
      <c r="E309" s="9"/>
      <c r="F309" s="68">
        <f>F310</f>
        <v>4514.64469</v>
      </c>
      <c r="G309" s="91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</row>
    <row r="310" spans="1:22" s="24" customFormat="1" ht="31.5" outlineLevel="6">
      <c r="A310" s="49" t="s">
        <v>351</v>
      </c>
      <c r="B310" s="19" t="s">
        <v>20</v>
      </c>
      <c r="C310" s="19" t="s">
        <v>378</v>
      </c>
      <c r="D310" s="19" t="s">
        <v>5</v>
      </c>
      <c r="E310" s="19"/>
      <c r="F310" s="69">
        <f>F311</f>
        <v>4514.64469</v>
      </c>
      <c r="G310" s="91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</row>
    <row r="311" spans="1:22" s="24" customFormat="1" ht="18.75" outlineLevel="6">
      <c r="A311" s="5" t="s">
        <v>84</v>
      </c>
      <c r="B311" s="6" t="s">
        <v>20</v>
      </c>
      <c r="C311" s="6" t="s">
        <v>378</v>
      </c>
      <c r="D311" s="6" t="s">
        <v>85</v>
      </c>
      <c r="E311" s="6"/>
      <c r="F311" s="70">
        <v>4514.64469</v>
      </c>
      <c r="G311" s="91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</row>
    <row r="312" spans="1:22" s="24" customFormat="1" ht="15.75" outlineLevel="6">
      <c r="A312" s="58" t="s">
        <v>211</v>
      </c>
      <c r="B312" s="9" t="s">
        <v>20</v>
      </c>
      <c r="C312" s="9" t="s">
        <v>273</v>
      </c>
      <c r="D312" s="9" t="s">
        <v>5</v>
      </c>
      <c r="E312" s="9"/>
      <c r="F312" s="68">
        <f>F313+F329+F333</f>
        <v>135837.53581</v>
      </c>
      <c r="G312" s="95">
        <f aca="true" t="shared" si="28" ref="G312:V312">G313</f>
        <v>0</v>
      </c>
      <c r="H312" s="10">
        <f t="shared" si="28"/>
        <v>0</v>
      </c>
      <c r="I312" s="10">
        <f t="shared" si="28"/>
        <v>0</v>
      </c>
      <c r="J312" s="10">
        <f t="shared" si="28"/>
        <v>0</v>
      </c>
      <c r="K312" s="10">
        <f t="shared" si="28"/>
        <v>0</v>
      </c>
      <c r="L312" s="10">
        <f t="shared" si="28"/>
        <v>0</v>
      </c>
      <c r="M312" s="10">
        <f t="shared" si="28"/>
        <v>0</v>
      </c>
      <c r="N312" s="10">
        <f t="shared" si="28"/>
        <v>0</v>
      </c>
      <c r="O312" s="10">
        <f t="shared" si="28"/>
        <v>0</v>
      </c>
      <c r="P312" s="10">
        <f t="shared" si="28"/>
        <v>0</v>
      </c>
      <c r="Q312" s="10">
        <f t="shared" si="28"/>
        <v>0</v>
      </c>
      <c r="R312" s="10">
        <f t="shared" si="28"/>
        <v>0</v>
      </c>
      <c r="S312" s="10">
        <f t="shared" si="28"/>
        <v>0</v>
      </c>
      <c r="T312" s="10">
        <f t="shared" si="28"/>
        <v>0</v>
      </c>
      <c r="U312" s="10">
        <f t="shared" si="28"/>
        <v>0</v>
      </c>
      <c r="V312" s="10">
        <f t="shared" si="28"/>
        <v>0</v>
      </c>
    </row>
    <row r="313" spans="1:22" s="24" customFormat="1" ht="19.5" customHeight="1" outlineLevel="6">
      <c r="A313" s="58" t="s">
        <v>150</v>
      </c>
      <c r="B313" s="12" t="s">
        <v>20</v>
      </c>
      <c r="C313" s="12" t="s">
        <v>274</v>
      </c>
      <c r="D313" s="12" t="s">
        <v>5</v>
      </c>
      <c r="E313" s="12"/>
      <c r="F313" s="72">
        <f>F314+F317+F320+F323+F326</f>
        <v>135617.03581</v>
      </c>
      <c r="G313" s="93">
        <f aca="true" t="shared" si="29" ref="G313:V313">G314</f>
        <v>0</v>
      </c>
      <c r="H313" s="13">
        <f t="shared" si="29"/>
        <v>0</v>
      </c>
      <c r="I313" s="13">
        <f t="shared" si="29"/>
        <v>0</v>
      </c>
      <c r="J313" s="13">
        <f t="shared" si="29"/>
        <v>0</v>
      </c>
      <c r="K313" s="13">
        <f t="shared" si="29"/>
        <v>0</v>
      </c>
      <c r="L313" s="13">
        <f t="shared" si="29"/>
        <v>0</v>
      </c>
      <c r="M313" s="13">
        <f t="shared" si="29"/>
        <v>0</v>
      </c>
      <c r="N313" s="13">
        <f t="shared" si="29"/>
        <v>0</v>
      </c>
      <c r="O313" s="13">
        <f t="shared" si="29"/>
        <v>0</v>
      </c>
      <c r="P313" s="13">
        <f t="shared" si="29"/>
        <v>0</v>
      </c>
      <c r="Q313" s="13">
        <f t="shared" si="29"/>
        <v>0</v>
      </c>
      <c r="R313" s="13">
        <f t="shared" si="29"/>
        <v>0</v>
      </c>
      <c r="S313" s="13">
        <f t="shared" si="29"/>
        <v>0</v>
      </c>
      <c r="T313" s="13">
        <f t="shared" si="29"/>
        <v>0</v>
      </c>
      <c r="U313" s="13">
        <f t="shared" si="29"/>
        <v>0</v>
      </c>
      <c r="V313" s="13">
        <f t="shared" si="29"/>
        <v>0</v>
      </c>
    </row>
    <row r="314" spans="1:22" s="24" customFormat="1" ht="31.5" outlineLevel="6">
      <c r="A314" s="49" t="s">
        <v>151</v>
      </c>
      <c r="B314" s="19" t="s">
        <v>20</v>
      </c>
      <c r="C314" s="19" t="s">
        <v>275</v>
      </c>
      <c r="D314" s="19" t="s">
        <v>5</v>
      </c>
      <c r="E314" s="19"/>
      <c r="F314" s="69">
        <f>F315</f>
        <v>36910</v>
      </c>
      <c r="G314" s="94">
        <f aca="true" t="shared" si="30" ref="G314:V314">G316</f>
        <v>0</v>
      </c>
      <c r="H314" s="7">
        <f t="shared" si="30"/>
        <v>0</v>
      </c>
      <c r="I314" s="7">
        <f t="shared" si="30"/>
        <v>0</v>
      </c>
      <c r="J314" s="7">
        <f t="shared" si="30"/>
        <v>0</v>
      </c>
      <c r="K314" s="7">
        <f t="shared" si="30"/>
        <v>0</v>
      </c>
      <c r="L314" s="7">
        <f t="shared" si="30"/>
        <v>0</v>
      </c>
      <c r="M314" s="7">
        <f t="shared" si="30"/>
        <v>0</v>
      </c>
      <c r="N314" s="7">
        <f t="shared" si="30"/>
        <v>0</v>
      </c>
      <c r="O314" s="7">
        <f t="shared" si="30"/>
        <v>0</v>
      </c>
      <c r="P314" s="7">
        <f t="shared" si="30"/>
        <v>0</v>
      </c>
      <c r="Q314" s="7">
        <f t="shared" si="30"/>
        <v>0</v>
      </c>
      <c r="R314" s="7">
        <f t="shared" si="30"/>
        <v>0</v>
      </c>
      <c r="S314" s="7">
        <f t="shared" si="30"/>
        <v>0</v>
      </c>
      <c r="T314" s="7">
        <f t="shared" si="30"/>
        <v>0</v>
      </c>
      <c r="U314" s="7">
        <f t="shared" si="30"/>
        <v>0</v>
      </c>
      <c r="V314" s="7">
        <f t="shared" si="30"/>
        <v>0</v>
      </c>
    </row>
    <row r="315" spans="1:22" s="24" customFormat="1" ht="15.75" outlineLevel="6">
      <c r="A315" s="5" t="s">
        <v>115</v>
      </c>
      <c r="B315" s="6" t="s">
        <v>20</v>
      </c>
      <c r="C315" s="6" t="s">
        <v>275</v>
      </c>
      <c r="D315" s="6" t="s">
        <v>116</v>
      </c>
      <c r="E315" s="6"/>
      <c r="F315" s="70">
        <f>F316</f>
        <v>36910</v>
      </c>
      <c r="G315" s="94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4" customFormat="1" ht="47.25" outlineLevel="6">
      <c r="A316" s="51" t="s">
        <v>190</v>
      </c>
      <c r="B316" s="47" t="s">
        <v>20</v>
      </c>
      <c r="C316" s="47" t="s">
        <v>275</v>
      </c>
      <c r="D316" s="47" t="s">
        <v>83</v>
      </c>
      <c r="E316" s="47"/>
      <c r="F316" s="71">
        <v>36910</v>
      </c>
      <c r="G316" s="94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4" customFormat="1" ht="63" outlineLevel="6">
      <c r="A317" s="56" t="s">
        <v>153</v>
      </c>
      <c r="B317" s="19" t="s">
        <v>20</v>
      </c>
      <c r="C317" s="19" t="s">
        <v>276</v>
      </c>
      <c r="D317" s="19" t="s">
        <v>5</v>
      </c>
      <c r="E317" s="19"/>
      <c r="F317" s="69">
        <f>F318</f>
        <v>86703</v>
      </c>
      <c r="G317" s="94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4" customFormat="1" ht="15.75" outlineLevel="6">
      <c r="A318" s="5" t="s">
        <v>115</v>
      </c>
      <c r="B318" s="6" t="s">
        <v>20</v>
      </c>
      <c r="C318" s="6" t="s">
        <v>276</v>
      </c>
      <c r="D318" s="6" t="s">
        <v>116</v>
      </c>
      <c r="E318" s="6"/>
      <c r="F318" s="70">
        <f>F319</f>
        <v>86703</v>
      </c>
      <c r="G318" s="94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4" customFormat="1" ht="47.25" outlineLevel="6">
      <c r="A319" s="51" t="s">
        <v>190</v>
      </c>
      <c r="B319" s="47" t="s">
        <v>20</v>
      </c>
      <c r="C319" s="47" t="s">
        <v>276</v>
      </c>
      <c r="D319" s="47" t="s">
        <v>83</v>
      </c>
      <c r="E319" s="47"/>
      <c r="F319" s="71">
        <v>86703</v>
      </c>
      <c r="G319" s="94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4" customFormat="1" ht="31.5" outlineLevel="6">
      <c r="A320" s="56" t="s">
        <v>155</v>
      </c>
      <c r="B320" s="19" t="s">
        <v>20</v>
      </c>
      <c r="C320" s="19" t="s">
        <v>277</v>
      </c>
      <c r="D320" s="19" t="s">
        <v>5</v>
      </c>
      <c r="E320" s="19"/>
      <c r="F320" s="69">
        <f>F321</f>
        <v>10505.37381</v>
      </c>
      <c r="G320" s="94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4" customFormat="1" ht="15.75" outlineLevel="6">
      <c r="A321" s="5" t="s">
        <v>115</v>
      </c>
      <c r="B321" s="6" t="s">
        <v>20</v>
      </c>
      <c r="C321" s="6" t="s">
        <v>277</v>
      </c>
      <c r="D321" s="6" t="s">
        <v>116</v>
      </c>
      <c r="E321" s="6"/>
      <c r="F321" s="70">
        <f>F322</f>
        <v>10505.37381</v>
      </c>
      <c r="G321" s="94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4" customFormat="1" ht="15.75" outlineLevel="6">
      <c r="A322" s="51" t="s">
        <v>84</v>
      </c>
      <c r="B322" s="47" t="s">
        <v>20</v>
      </c>
      <c r="C322" s="47" t="s">
        <v>277</v>
      </c>
      <c r="D322" s="47" t="s">
        <v>85</v>
      </c>
      <c r="E322" s="47"/>
      <c r="F322" s="71">
        <v>10505.37381</v>
      </c>
      <c r="G322" s="94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4" customFormat="1" ht="47.25" outlineLevel="6">
      <c r="A323" s="106" t="s">
        <v>393</v>
      </c>
      <c r="B323" s="19" t="s">
        <v>20</v>
      </c>
      <c r="C323" s="19" t="s">
        <v>394</v>
      </c>
      <c r="D323" s="19" t="s">
        <v>5</v>
      </c>
      <c r="E323" s="19"/>
      <c r="F323" s="69">
        <f>F324</f>
        <v>1453.70214</v>
      </c>
      <c r="G323" s="94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4" customFormat="1" ht="15.75" outlineLevel="6">
      <c r="A324" s="5" t="s">
        <v>115</v>
      </c>
      <c r="B324" s="6" t="s">
        <v>20</v>
      </c>
      <c r="C324" s="6" t="s">
        <v>394</v>
      </c>
      <c r="D324" s="6" t="s">
        <v>116</v>
      </c>
      <c r="E324" s="6"/>
      <c r="F324" s="70">
        <f>F325</f>
        <v>1453.70214</v>
      </c>
      <c r="G324" s="94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4" customFormat="1" ht="15.75" outlineLevel="6">
      <c r="A325" s="101" t="s">
        <v>84</v>
      </c>
      <c r="B325" s="47" t="s">
        <v>20</v>
      </c>
      <c r="C325" s="47" t="s">
        <v>394</v>
      </c>
      <c r="D325" s="47" t="s">
        <v>85</v>
      </c>
      <c r="E325" s="47"/>
      <c r="F325" s="71">
        <v>1453.70214</v>
      </c>
      <c r="G325" s="94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4" customFormat="1" ht="47.25" outlineLevel="6">
      <c r="A326" s="106" t="s">
        <v>429</v>
      </c>
      <c r="B326" s="19" t="s">
        <v>20</v>
      </c>
      <c r="C326" s="19" t="s">
        <v>430</v>
      </c>
      <c r="D326" s="19" t="s">
        <v>5</v>
      </c>
      <c r="E326" s="19"/>
      <c r="F326" s="69">
        <f>F327</f>
        <v>44.95986</v>
      </c>
      <c r="G326" s="94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4" customFormat="1" ht="15.75" outlineLevel="6">
      <c r="A327" s="5" t="s">
        <v>115</v>
      </c>
      <c r="B327" s="6" t="s">
        <v>20</v>
      </c>
      <c r="C327" s="6" t="s">
        <v>430</v>
      </c>
      <c r="D327" s="6" t="s">
        <v>116</v>
      </c>
      <c r="E327" s="6"/>
      <c r="F327" s="70">
        <f>F328</f>
        <v>44.95986</v>
      </c>
      <c r="G327" s="94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4" customFormat="1" ht="15.75" outlineLevel="6">
      <c r="A328" s="101" t="s">
        <v>84</v>
      </c>
      <c r="B328" s="47" t="s">
        <v>20</v>
      </c>
      <c r="C328" s="47" t="s">
        <v>430</v>
      </c>
      <c r="D328" s="47" t="s">
        <v>85</v>
      </c>
      <c r="E328" s="47"/>
      <c r="F328" s="71">
        <v>44.95986</v>
      </c>
      <c r="G328" s="94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4" customFormat="1" ht="31.5" outlineLevel="6">
      <c r="A329" s="21" t="s">
        <v>212</v>
      </c>
      <c r="B329" s="9" t="s">
        <v>20</v>
      </c>
      <c r="C329" s="9" t="s">
        <v>278</v>
      </c>
      <c r="D329" s="9" t="s">
        <v>5</v>
      </c>
      <c r="E329" s="9"/>
      <c r="F329" s="68">
        <f>F330</f>
        <v>220.5</v>
      </c>
      <c r="G329" s="94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4" customFormat="1" ht="31.5" outlineLevel="6">
      <c r="A330" s="56" t="s">
        <v>152</v>
      </c>
      <c r="B330" s="19" t="s">
        <v>20</v>
      </c>
      <c r="C330" s="19" t="s">
        <v>279</v>
      </c>
      <c r="D330" s="19" t="s">
        <v>5</v>
      </c>
      <c r="E330" s="19"/>
      <c r="F330" s="69">
        <f>F331</f>
        <v>220.5</v>
      </c>
      <c r="G330" s="94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4" customFormat="1" ht="15.75" outlineLevel="6">
      <c r="A331" s="5" t="s">
        <v>115</v>
      </c>
      <c r="B331" s="6" t="s">
        <v>20</v>
      </c>
      <c r="C331" s="6" t="s">
        <v>279</v>
      </c>
      <c r="D331" s="6" t="s">
        <v>116</v>
      </c>
      <c r="E331" s="6"/>
      <c r="F331" s="70">
        <f>F332</f>
        <v>220.5</v>
      </c>
      <c r="G331" s="94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4" customFormat="1" ht="15.75" outlineLevel="6">
      <c r="A332" s="51" t="s">
        <v>84</v>
      </c>
      <c r="B332" s="47" t="s">
        <v>20</v>
      </c>
      <c r="C332" s="47" t="s">
        <v>279</v>
      </c>
      <c r="D332" s="47" t="s">
        <v>85</v>
      </c>
      <c r="E332" s="47"/>
      <c r="F332" s="71">
        <v>220.5</v>
      </c>
      <c r="G332" s="94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4" customFormat="1" ht="15.75" outlineLevel="6">
      <c r="A333" s="21" t="s">
        <v>338</v>
      </c>
      <c r="B333" s="9" t="s">
        <v>20</v>
      </c>
      <c r="C333" s="9" t="s">
        <v>340</v>
      </c>
      <c r="D333" s="9" t="s">
        <v>5</v>
      </c>
      <c r="E333" s="9"/>
      <c r="F333" s="68">
        <f>F334</f>
        <v>0</v>
      </c>
      <c r="G333" s="94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4" customFormat="1" ht="15.75" outlineLevel="6">
      <c r="A334" s="56" t="s">
        <v>339</v>
      </c>
      <c r="B334" s="19" t="s">
        <v>20</v>
      </c>
      <c r="C334" s="19" t="s">
        <v>349</v>
      </c>
      <c r="D334" s="19" t="s">
        <v>5</v>
      </c>
      <c r="E334" s="19"/>
      <c r="F334" s="69">
        <f>F335</f>
        <v>0</v>
      </c>
      <c r="G334" s="94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4" customFormat="1" ht="15.75" outlineLevel="6">
      <c r="A335" s="5" t="s">
        <v>115</v>
      </c>
      <c r="B335" s="6" t="s">
        <v>20</v>
      </c>
      <c r="C335" s="6" t="s">
        <v>349</v>
      </c>
      <c r="D335" s="6" t="s">
        <v>116</v>
      </c>
      <c r="E335" s="6"/>
      <c r="F335" s="70">
        <f>F336</f>
        <v>0</v>
      </c>
      <c r="G335" s="94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4" customFormat="1" ht="15.75" outlineLevel="6">
      <c r="A336" s="51" t="s">
        <v>84</v>
      </c>
      <c r="B336" s="47" t="s">
        <v>20</v>
      </c>
      <c r="C336" s="47" t="s">
        <v>349</v>
      </c>
      <c r="D336" s="47" t="s">
        <v>85</v>
      </c>
      <c r="E336" s="47"/>
      <c r="F336" s="71">
        <v>0</v>
      </c>
      <c r="G336" s="94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4" customFormat="1" ht="15.75" outlineLevel="6">
      <c r="A337" s="59" t="s">
        <v>43</v>
      </c>
      <c r="B337" s="30" t="s">
        <v>21</v>
      </c>
      <c r="C337" s="30" t="s">
        <v>234</v>
      </c>
      <c r="D337" s="30" t="s">
        <v>5</v>
      </c>
      <c r="E337" s="30"/>
      <c r="F337" s="111">
        <f>F338+F342+F375</f>
        <v>507519.17978999997</v>
      </c>
      <c r="G337" s="95" t="e">
        <f>G343+#REF!+G396+#REF!+#REF!+#REF!+#REF!</f>
        <v>#REF!</v>
      </c>
      <c r="H337" s="10" t="e">
        <f>H343+#REF!+H396+#REF!+#REF!+#REF!+#REF!</f>
        <v>#REF!</v>
      </c>
      <c r="I337" s="10" t="e">
        <f>I343+#REF!+I396+#REF!+#REF!+#REF!+#REF!</f>
        <v>#REF!</v>
      </c>
      <c r="J337" s="10" t="e">
        <f>J343+#REF!+J396+#REF!+#REF!+#REF!+#REF!</f>
        <v>#REF!</v>
      </c>
      <c r="K337" s="10" t="e">
        <f>K343+#REF!+K396+#REF!+#REF!+#REF!+#REF!</f>
        <v>#REF!</v>
      </c>
      <c r="L337" s="10" t="e">
        <f>L343+#REF!+L396+#REF!+#REF!+#REF!+#REF!</f>
        <v>#REF!</v>
      </c>
      <c r="M337" s="10" t="e">
        <f>M343+#REF!+M396+#REF!+#REF!+#REF!+#REF!</f>
        <v>#REF!</v>
      </c>
      <c r="N337" s="10" t="e">
        <f>N343+#REF!+N396+#REF!+#REF!+#REF!+#REF!</f>
        <v>#REF!</v>
      </c>
      <c r="O337" s="10" t="e">
        <f>O343+#REF!+O396+#REF!+#REF!+#REF!+#REF!</f>
        <v>#REF!</v>
      </c>
      <c r="P337" s="10" t="e">
        <f>P343+#REF!+P396+#REF!+#REF!+#REF!+#REF!</f>
        <v>#REF!</v>
      </c>
      <c r="Q337" s="10" t="e">
        <f>Q343+#REF!+Q396+#REF!+#REF!+#REF!+#REF!</f>
        <v>#REF!</v>
      </c>
      <c r="R337" s="10" t="e">
        <f>R343+#REF!+R396+#REF!+#REF!+#REF!+#REF!</f>
        <v>#REF!</v>
      </c>
      <c r="S337" s="10" t="e">
        <f>S343+#REF!+S396+#REF!+#REF!+#REF!+#REF!</f>
        <v>#REF!</v>
      </c>
      <c r="T337" s="10" t="e">
        <f>T343+#REF!+T396+#REF!+#REF!+#REF!+#REF!</f>
        <v>#REF!</v>
      </c>
      <c r="U337" s="10" t="e">
        <f>U343+#REF!+U396+#REF!+#REF!+#REF!+#REF!</f>
        <v>#REF!</v>
      </c>
      <c r="V337" s="10" t="e">
        <f>V343+#REF!+V396+#REF!+#REF!+#REF!+#REF!</f>
        <v>#REF!</v>
      </c>
    </row>
    <row r="338" spans="1:22" s="24" customFormat="1" ht="31.5" outlineLevel="6">
      <c r="A338" s="21" t="s">
        <v>130</v>
      </c>
      <c r="B338" s="9" t="s">
        <v>21</v>
      </c>
      <c r="C338" s="9" t="s">
        <v>235</v>
      </c>
      <c r="D338" s="9" t="s">
        <v>5</v>
      </c>
      <c r="E338" s="9"/>
      <c r="F338" s="68">
        <f>F339</f>
        <v>12173.69615</v>
      </c>
      <c r="G338" s="95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2" s="24" customFormat="1" ht="31.5" outlineLevel="6">
      <c r="A339" s="21" t="s">
        <v>132</v>
      </c>
      <c r="B339" s="9" t="s">
        <v>21</v>
      </c>
      <c r="C339" s="9" t="s">
        <v>236</v>
      </c>
      <c r="D339" s="9" t="s">
        <v>5</v>
      </c>
      <c r="E339" s="9"/>
      <c r="F339" s="68">
        <f>F340</f>
        <v>12173.69615</v>
      </c>
      <c r="G339" s="95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1:22" s="24" customFormat="1" ht="18.75" customHeight="1" outlineLevel="6">
      <c r="A340" s="49" t="s">
        <v>351</v>
      </c>
      <c r="B340" s="19" t="s">
        <v>21</v>
      </c>
      <c r="C340" s="19" t="s">
        <v>378</v>
      </c>
      <c r="D340" s="19" t="s">
        <v>5</v>
      </c>
      <c r="E340" s="19"/>
      <c r="F340" s="69">
        <f>F341</f>
        <v>12173.69615</v>
      </c>
      <c r="G340" s="95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1:22" s="24" customFormat="1" ht="15.75" outlineLevel="6">
      <c r="A341" s="5" t="s">
        <v>84</v>
      </c>
      <c r="B341" s="6" t="s">
        <v>21</v>
      </c>
      <c r="C341" s="6" t="s">
        <v>378</v>
      </c>
      <c r="D341" s="6" t="s">
        <v>85</v>
      </c>
      <c r="E341" s="6"/>
      <c r="F341" s="70">
        <v>12173.69615</v>
      </c>
      <c r="G341" s="95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s="24" customFormat="1" ht="15.75" outlineLevel="6">
      <c r="A342" s="58" t="s">
        <v>211</v>
      </c>
      <c r="B342" s="9" t="s">
        <v>21</v>
      </c>
      <c r="C342" s="9" t="s">
        <v>273</v>
      </c>
      <c r="D342" s="9" t="s">
        <v>5</v>
      </c>
      <c r="E342" s="9"/>
      <c r="F342" s="68">
        <f>F343+F371</f>
        <v>495325.48364</v>
      </c>
      <c r="G342" s="95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1:22" s="24" customFormat="1" ht="15.75" outlineLevel="6">
      <c r="A343" s="22" t="s">
        <v>154</v>
      </c>
      <c r="B343" s="12" t="s">
        <v>21</v>
      </c>
      <c r="C343" s="12" t="s">
        <v>280</v>
      </c>
      <c r="D343" s="12" t="s">
        <v>5</v>
      </c>
      <c r="E343" s="12"/>
      <c r="F343" s="85">
        <f>F344+F347+F350+F365+F368+F353+F356+F362+F359</f>
        <v>494470.48364</v>
      </c>
      <c r="G343" s="93" t="e">
        <f>#REF!</f>
        <v>#REF!</v>
      </c>
      <c r="H343" s="13" t="e">
        <f>#REF!</f>
        <v>#REF!</v>
      </c>
      <c r="I343" s="13" t="e">
        <f>#REF!</f>
        <v>#REF!</v>
      </c>
      <c r="J343" s="13" t="e">
        <f>#REF!</f>
        <v>#REF!</v>
      </c>
      <c r="K343" s="13" t="e">
        <f>#REF!</f>
        <v>#REF!</v>
      </c>
      <c r="L343" s="13" t="e">
        <f>#REF!</f>
        <v>#REF!</v>
      </c>
      <c r="M343" s="13" t="e">
        <f>#REF!</f>
        <v>#REF!</v>
      </c>
      <c r="N343" s="13" t="e">
        <f>#REF!</f>
        <v>#REF!</v>
      </c>
      <c r="O343" s="13" t="e">
        <f>#REF!</f>
        <v>#REF!</v>
      </c>
      <c r="P343" s="13" t="e">
        <f>#REF!</f>
        <v>#REF!</v>
      </c>
      <c r="Q343" s="13" t="e">
        <f>#REF!</f>
        <v>#REF!</v>
      </c>
      <c r="R343" s="13" t="e">
        <f>#REF!</f>
        <v>#REF!</v>
      </c>
      <c r="S343" s="13" t="e">
        <f>#REF!</f>
        <v>#REF!</v>
      </c>
      <c r="T343" s="13" t="e">
        <f>#REF!</f>
        <v>#REF!</v>
      </c>
      <c r="U343" s="13" t="e">
        <f>#REF!</f>
        <v>#REF!</v>
      </c>
      <c r="V343" s="13" t="e">
        <f>#REF!</f>
        <v>#REF!</v>
      </c>
    </row>
    <row r="344" spans="1:22" s="24" customFormat="1" ht="31.5" outlineLevel="6">
      <c r="A344" s="49" t="s">
        <v>151</v>
      </c>
      <c r="B344" s="19" t="s">
        <v>21</v>
      </c>
      <c r="C344" s="19" t="s">
        <v>281</v>
      </c>
      <c r="D344" s="19" t="s">
        <v>5</v>
      </c>
      <c r="E344" s="19"/>
      <c r="F344" s="81">
        <f>F345</f>
        <v>88840</v>
      </c>
      <c r="G344" s="94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4" customFormat="1" ht="15.75" outlineLevel="6">
      <c r="A345" s="5" t="s">
        <v>115</v>
      </c>
      <c r="B345" s="6" t="s">
        <v>21</v>
      </c>
      <c r="C345" s="6" t="s">
        <v>281</v>
      </c>
      <c r="D345" s="6" t="s">
        <v>116</v>
      </c>
      <c r="E345" s="6"/>
      <c r="F345" s="82">
        <f>F346</f>
        <v>88840</v>
      </c>
      <c r="G345" s="94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4" customFormat="1" ht="47.25" outlineLevel="6">
      <c r="A346" s="51" t="s">
        <v>190</v>
      </c>
      <c r="B346" s="47" t="s">
        <v>21</v>
      </c>
      <c r="C346" s="47" t="s">
        <v>281</v>
      </c>
      <c r="D346" s="47" t="s">
        <v>83</v>
      </c>
      <c r="E346" s="47"/>
      <c r="F346" s="83">
        <v>88840</v>
      </c>
      <c r="G346" s="94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4" customFormat="1" ht="31.5" outlineLevel="6">
      <c r="A347" s="56" t="s">
        <v>187</v>
      </c>
      <c r="B347" s="19" t="s">
        <v>21</v>
      </c>
      <c r="C347" s="19" t="s">
        <v>318</v>
      </c>
      <c r="D347" s="19" t="s">
        <v>5</v>
      </c>
      <c r="E347" s="19"/>
      <c r="F347" s="81">
        <f>F348</f>
        <v>67361.43164</v>
      </c>
      <c r="G347" s="94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4" customFormat="1" ht="15.75" outlineLevel="6">
      <c r="A348" s="5" t="s">
        <v>115</v>
      </c>
      <c r="B348" s="6" t="s">
        <v>21</v>
      </c>
      <c r="C348" s="6" t="s">
        <v>318</v>
      </c>
      <c r="D348" s="6" t="s">
        <v>116</v>
      </c>
      <c r="E348" s="6"/>
      <c r="F348" s="82">
        <f>F349</f>
        <v>67361.43164</v>
      </c>
      <c r="G348" s="94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4" customFormat="1" ht="15.75" outlineLevel="6">
      <c r="A349" s="51" t="s">
        <v>84</v>
      </c>
      <c r="B349" s="47" t="s">
        <v>21</v>
      </c>
      <c r="C349" s="47" t="s">
        <v>318</v>
      </c>
      <c r="D349" s="47" t="s">
        <v>85</v>
      </c>
      <c r="E349" s="47"/>
      <c r="F349" s="83">
        <v>67361.43164</v>
      </c>
      <c r="G349" s="94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4" customFormat="1" ht="51" customHeight="1" outlineLevel="6">
      <c r="A350" s="52" t="s">
        <v>156</v>
      </c>
      <c r="B350" s="54" t="s">
        <v>21</v>
      </c>
      <c r="C350" s="54" t="s">
        <v>282</v>
      </c>
      <c r="D350" s="54" t="s">
        <v>5</v>
      </c>
      <c r="E350" s="54"/>
      <c r="F350" s="84">
        <f>F351</f>
        <v>291581</v>
      </c>
      <c r="G350" s="94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4" customFormat="1" ht="15.75" outlineLevel="6">
      <c r="A351" s="5" t="s">
        <v>115</v>
      </c>
      <c r="B351" s="6" t="s">
        <v>21</v>
      </c>
      <c r="C351" s="6" t="s">
        <v>282</v>
      </c>
      <c r="D351" s="6" t="s">
        <v>116</v>
      </c>
      <c r="E351" s="6"/>
      <c r="F351" s="82">
        <f>F352</f>
        <v>291581</v>
      </c>
      <c r="G351" s="94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4" customFormat="1" ht="47.25" outlineLevel="6">
      <c r="A352" s="51" t="s">
        <v>190</v>
      </c>
      <c r="B352" s="47" t="s">
        <v>21</v>
      </c>
      <c r="C352" s="47" t="s">
        <v>282</v>
      </c>
      <c r="D352" s="47" t="s">
        <v>83</v>
      </c>
      <c r="E352" s="47"/>
      <c r="F352" s="83">
        <v>291581</v>
      </c>
      <c r="G352" s="94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4" customFormat="1" ht="47.25" outlineLevel="6">
      <c r="A353" s="52" t="s">
        <v>387</v>
      </c>
      <c r="B353" s="54" t="s">
        <v>21</v>
      </c>
      <c r="C353" s="54" t="s">
        <v>388</v>
      </c>
      <c r="D353" s="54" t="s">
        <v>5</v>
      </c>
      <c r="E353" s="54"/>
      <c r="F353" s="84">
        <f>F354</f>
        <v>17985.202</v>
      </c>
      <c r="G353" s="94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4" customFormat="1" ht="15.75" outlineLevel="6">
      <c r="A354" s="5" t="s">
        <v>115</v>
      </c>
      <c r="B354" s="6" t="s">
        <v>21</v>
      </c>
      <c r="C354" s="6" t="s">
        <v>388</v>
      </c>
      <c r="D354" s="6" t="s">
        <v>116</v>
      </c>
      <c r="E354" s="6"/>
      <c r="F354" s="82">
        <f>F355</f>
        <v>17985.202</v>
      </c>
      <c r="G354" s="94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4" customFormat="1" ht="47.25" outlineLevel="6">
      <c r="A355" s="51" t="s">
        <v>190</v>
      </c>
      <c r="B355" s="47" t="s">
        <v>21</v>
      </c>
      <c r="C355" s="47" t="s">
        <v>388</v>
      </c>
      <c r="D355" s="47" t="s">
        <v>83</v>
      </c>
      <c r="E355" s="47"/>
      <c r="F355" s="83">
        <v>17985.202</v>
      </c>
      <c r="G355" s="94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4" customFormat="1" ht="47.25" outlineLevel="6">
      <c r="A356" s="56" t="s">
        <v>396</v>
      </c>
      <c r="B356" s="19" t="s">
        <v>21</v>
      </c>
      <c r="C356" s="19" t="s">
        <v>395</v>
      </c>
      <c r="D356" s="19" t="s">
        <v>5</v>
      </c>
      <c r="E356" s="19"/>
      <c r="F356" s="81">
        <f>F357</f>
        <v>7936</v>
      </c>
      <c r="G356" s="94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4" customFormat="1" ht="15.75" outlineLevel="6">
      <c r="A357" s="5" t="s">
        <v>115</v>
      </c>
      <c r="B357" s="6" t="s">
        <v>21</v>
      </c>
      <c r="C357" s="6" t="s">
        <v>395</v>
      </c>
      <c r="D357" s="6" t="s">
        <v>116</v>
      </c>
      <c r="E357" s="6"/>
      <c r="F357" s="82">
        <f>F358</f>
        <v>7936</v>
      </c>
      <c r="G357" s="94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4" customFormat="1" ht="15.75" outlineLevel="6">
      <c r="A358" s="101" t="s">
        <v>84</v>
      </c>
      <c r="B358" s="47" t="s">
        <v>21</v>
      </c>
      <c r="C358" s="47" t="s">
        <v>395</v>
      </c>
      <c r="D358" s="47" t="s">
        <v>85</v>
      </c>
      <c r="E358" s="47"/>
      <c r="F358" s="83">
        <v>7936</v>
      </c>
      <c r="G358" s="94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4" customFormat="1" ht="47.25" outlineLevel="6">
      <c r="A359" s="56" t="s">
        <v>437</v>
      </c>
      <c r="B359" s="19" t="s">
        <v>21</v>
      </c>
      <c r="C359" s="19" t="s">
        <v>436</v>
      </c>
      <c r="D359" s="19" t="s">
        <v>5</v>
      </c>
      <c r="E359" s="19"/>
      <c r="F359" s="81">
        <f>F360</f>
        <v>64</v>
      </c>
      <c r="G359" s="94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4" customFormat="1" ht="15.75" outlineLevel="6">
      <c r="A360" s="5" t="s">
        <v>115</v>
      </c>
      <c r="B360" s="6" t="s">
        <v>21</v>
      </c>
      <c r="C360" s="6" t="s">
        <v>436</v>
      </c>
      <c r="D360" s="6" t="s">
        <v>116</v>
      </c>
      <c r="E360" s="6"/>
      <c r="F360" s="82">
        <f>F361</f>
        <v>64</v>
      </c>
      <c r="G360" s="94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4" customFormat="1" ht="15.75" outlineLevel="6">
      <c r="A361" s="101" t="s">
        <v>84</v>
      </c>
      <c r="B361" s="47" t="s">
        <v>21</v>
      </c>
      <c r="C361" s="47" t="s">
        <v>436</v>
      </c>
      <c r="D361" s="47" t="s">
        <v>85</v>
      </c>
      <c r="E361" s="47"/>
      <c r="F361" s="83">
        <v>64</v>
      </c>
      <c r="G361" s="94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4" customFormat="1" ht="47.25" outlineLevel="6">
      <c r="A362" s="56" t="s">
        <v>397</v>
      </c>
      <c r="B362" s="19" t="s">
        <v>21</v>
      </c>
      <c r="C362" s="19" t="s">
        <v>447</v>
      </c>
      <c r="D362" s="19" t="s">
        <v>5</v>
      </c>
      <c r="E362" s="19"/>
      <c r="F362" s="81">
        <f>F363</f>
        <v>3627.75</v>
      </c>
      <c r="G362" s="94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4" customFormat="1" ht="15.75" outlineLevel="6">
      <c r="A363" s="5" t="s">
        <v>115</v>
      </c>
      <c r="B363" s="6" t="s">
        <v>21</v>
      </c>
      <c r="C363" s="6" t="s">
        <v>447</v>
      </c>
      <c r="D363" s="6" t="s">
        <v>116</v>
      </c>
      <c r="E363" s="6"/>
      <c r="F363" s="82">
        <f>F364</f>
        <v>3627.75</v>
      </c>
      <c r="G363" s="94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4" customFormat="1" ht="15.75" outlineLevel="6">
      <c r="A364" s="101" t="s">
        <v>84</v>
      </c>
      <c r="B364" s="47" t="s">
        <v>21</v>
      </c>
      <c r="C364" s="47" t="s">
        <v>447</v>
      </c>
      <c r="D364" s="47" t="s">
        <v>85</v>
      </c>
      <c r="E364" s="47"/>
      <c r="F364" s="83">
        <v>3627.75</v>
      </c>
      <c r="G364" s="94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4" customFormat="1" ht="47.25" outlineLevel="6">
      <c r="A365" s="56" t="s">
        <v>375</v>
      </c>
      <c r="B365" s="19" t="s">
        <v>21</v>
      </c>
      <c r="C365" s="19" t="s">
        <v>376</v>
      </c>
      <c r="D365" s="19" t="s">
        <v>5</v>
      </c>
      <c r="E365" s="19"/>
      <c r="F365" s="81">
        <f>F366</f>
        <v>16562.847</v>
      </c>
      <c r="G365" s="94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4" customFormat="1" ht="15.75" outlineLevel="6">
      <c r="A366" s="5" t="s">
        <v>115</v>
      </c>
      <c r="B366" s="6" t="s">
        <v>21</v>
      </c>
      <c r="C366" s="6" t="s">
        <v>376</v>
      </c>
      <c r="D366" s="6" t="s">
        <v>116</v>
      </c>
      <c r="E366" s="6"/>
      <c r="F366" s="82">
        <f>F367</f>
        <v>16562.847</v>
      </c>
      <c r="G366" s="94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4" customFormat="1" ht="15.75" outlineLevel="6">
      <c r="A367" s="101" t="s">
        <v>84</v>
      </c>
      <c r="B367" s="47" t="s">
        <v>21</v>
      </c>
      <c r="C367" s="47" t="s">
        <v>376</v>
      </c>
      <c r="D367" s="47" t="s">
        <v>85</v>
      </c>
      <c r="E367" s="47"/>
      <c r="F367" s="83">
        <v>16562.847</v>
      </c>
      <c r="G367" s="94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4" customFormat="1" ht="47.25" customHeight="1" outlineLevel="6">
      <c r="A368" s="56" t="s">
        <v>367</v>
      </c>
      <c r="B368" s="19" t="s">
        <v>21</v>
      </c>
      <c r="C368" s="19" t="s">
        <v>366</v>
      </c>
      <c r="D368" s="19" t="s">
        <v>5</v>
      </c>
      <c r="E368" s="19"/>
      <c r="F368" s="81">
        <f>F369</f>
        <v>512.253</v>
      </c>
      <c r="G368" s="94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4" customFormat="1" ht="15.75" outlineLevel="6">
      <c r="A369" s="5" t="s">
        <v>115</v>
      </c>
      <c r="B369" s="6" t="s">
        <v>21</v>
      </c>
      <c r="C369" s="6" t="s">
        <v>366</v>
      </c>
      <c r="D369" s="6" t="s">
        <v>116</v>
      </c>
      <c r="E369" s="6"/>
      <c r="F369" s="82">
        <f>F370</f>
        <v>512.253</v>
      </c>
      <c r="G369" s="94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4" customFormat="1" ht="15.75" outlineLevel="6">
      <c r="A370" s="51" t="s">
        <v>84</v>
      </c>
      <c r="B370" s="47" t="s">
        <v>21</v>
      </c>
      <c r="C370" s="47" t="s">
        <v>366</v>
      </c>
      <c r="D370" s="47" t="s">
        <v>85</v>
      </c>
      <c r="E370" s="47"/>
      <c r="F370" s="83">
        <v>512.253</v>
      </c>
      <c r="G370" s="94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4" customFormat="1" ht="31.5" outlineLevel="6">
      <c r="A371" s="21" t="s">
        <v>212</v>
      </c>
      <c r="B371" s="9" t="s">
        <v>21</v>
      </c>
      <c r="C371" s="9" t="s">
        <v>278</v>
      </c>
      <c r="D371" s="9" t="s">
        <v>5</v>
      </c>
      <c r="E371" s="9"/>
      <c r="F371" s="68">
        <f>F372</f>
        <v>855</v>
      </c>
      <c r="G371" s="94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4" customFormat="1" ht="31.5" outlineLevel="6">
      <c r="A372" s="56" t="s">
        <v>439</v>
      </c>
      <c r="B372" s="19" t="s">
        <v>21</v>
      </c>
      <c r="C372" s="19" t="s">
        <v>438</v>
      </c>
      <c r="D372" s="19" t="s">
        <v>5</v>
      </c>
      <c r="E372" s="19"/>
      <c r="F372" s="69">
        <f>F373</f>
        <v>855</v>
      </c>
      <c r="G372" s="94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4" customFormat="1" ht="15.75" outlineLevel="6">
      <c r="A373" s="5" t="s">
        <v>115</v>
      </c>
      <c r="B373" s="6" t="s">
        <v>21</v>
      </c>
      <c r="C373" s="6" t="s">
        <v>438</v>
      </c>
      <c r="D373" s="6" t="s">
        <v>116</v>
      </c>
      <c r="E373" s="6"/>
      <c r="F373" s="70">
        <f>F374</f>
        <v>855</v>
      </c>
      <c r="G373" s="94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4" customFormat="1" ht="15.75" outlineLevel="6">
      <c r="A374" s="51" t="s">
        <v>84</v>
      </c>
      <c r="B374" s="47" t="s">
        <v>21</v>
      </c>
      <c r="C374" s="47" t="s">
        <v>438</v>
      </c>
      <c r="D374" s="47" t="s">
        <v>85</v>
      </c>
      <c r="E374" s="47"/>
      <c r="F374" s="71">
        <v>855</v>
      </c>
      <c r="G374" s="94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4" customFormat="1" ht="31.5" outlineLevel="6">
      <c r="A375" s="58" t="s">
        <v>380</v>
      </c>
      <c r="B375" s="9" t="s">
        <v>21</v>
      </c>
      <c r="C375" s="9" t="s">
        <v>333</v>
      </c>
      <c r="D375" s="9" t="s">
        <v>5</v>
      </c>
      <c r="E375" s="9"/>
      <c r="F375" s="77">
        <f>F376</f>
        <v>20</v>
      </c>
      <c r="G375" s="94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4" customFormat="1" ht="18.75" outlineLevel="6">
      <c r="A376" s="5" t="s">
        <v>115</v>
      </c>
      <c r="B376" s="6" t="s">
        <v>21</v>
      </c>
      <c r="C376" s="6" t="s">
        <v>335</v>
      </c>
      <c r="D376" s="6" t="s">
        <v>116</v>
      </c>
      <c r="E376" s="60"/>
      <c r="F376" s="75">
        <f>F377</f>
        <v>20</v>
      </c>
      <c r="G376" s="94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4" customFormat="1" ht="18.75" outlineLevel="6">
      <c r="A377" s="51" t="s">
        <v>84</v>
      </c>
      <c r="B377" s="47" t="s">
        <v>21</v>
      </c>
      <c r="C377" s="47" t="s">
        <v>335</v>
      </c>
      <c r="D377" s="47" t="s">
        <v>85</v>
      </c>
      <c r="E377" s="61"/>
      <c r="F377" s="76">
        <v>20</v>
      </c>
      <c r="G377" s="94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4" customFormat="1" ht="15.75" outlineLevel="6">
      <c r="A378" s="59" t="s">
        <v>352</v>
      </c>
      <c r="B378" s="30" t="s">
        <v>353</v>
      </c>
      <c r="C378" s="30" t="s">
        <v>234</v>
      </c>
      <c r="D378" s="30" t="s">
        <v>5</v>
      </c>
      <c r="E378" s="30"/>
      <c r="F378" s="111">
        <f>F379+F383+F396+F392</f>
        <v>38980.00168</v>
      </c>
      <c r="G378" s="94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4" customFormat="1" ht="31.5" outlineLevel="6">
      <c r="A379" s="21" t="s">
        <v>130</v>
      </c>
      <c r="B379" s="9" t="s">
        <v>353</v>
      </c>
      <c r="C379" s="9" t="s">
        <v>235</v>
      </c>
      <c r="D379" s="9" t="s">
        <v>5</v>
      </c>
      <c r="E379" s="9"/>
      <c r="F379" s="68">
        <f>F380</f>
        <v>18.61168</v>
      </c>
      <c r="G379" s="95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s="24" customFormat="1" ht="31.5" outlineLevel="6">
      <c r="A380" s="21" t="s">
        <v>132</v>
      </c>
      <c r="B380" s="9" t="s">
        <v>353</v>
      </c>
      <c r="C380" s="9" t="s">
        <v>236</v>
      </c>
      <c r="D380" s="9" t="s">
        <v>5</v>
      </c>
      <c r="E380" s="9"/>
      <c r="F380" s="68">
        <f>F381</f>
        <v>18.61168</v>
      </c>
      <c r="G380" s="95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s="24" customFormat="1" ht="18.75" customHeight="1" outlineLevel="6">
      <c r="A381" s="49" t="s">
        <v>351</v>
      </c>
      <c r="B381" s="19" t="s">
        <v>353</v>
      </c>
      <c r="C381" s="19" t="s">
        <v>350</v>
      </c>
      <c r="D381" s="19" t="s">
        <v>5</v>
      </c>
      <c r="E381" s="19"/>
      <c r="F381" s="69">
        <f>F382</f>
        <v>18.61168</v>
      </c>
      <c r="G381" s="95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s="24" customFormat="1" ht="15.75" outlineLevel="6">
      <c r="A382" s="5" t="s">
        <v>84</v>
      </c>
      <c r="B382" s="6" t="s">
        <v>353</v>
      </c>
      <c r="C382" s="6" t="s">
        <v>350</v>
      </c>
      <c r="D382" s="6" t="s">
        <v>85</v>
      </c>
      <c r="E382" s="6"/>
      <c r="F382" s="70">
        <v>18.61168</v>
      </c>
      <c r="G382" s="95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s="24" customFormat="1" ht="15.75" outlineLevel="6">
      <c r="A383" s="58" t="s">
        <v>211</v>
      </c>
      <c r="B383" s="9" t="s">
        <v>353</v>
      </c>
      <c r="C383" s="9" t="s">
        <v>273</v>
      </c>
      <c r="D383" s="9" t="s">
        <v>5</v>
      </c>
      <c r="E383" s="9"/>
      <c r="F383" s="68">
        <f>F384</f>
        <v>24623.79</v>
      </c>
      <c r="G383" s="95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1:22" s="24" customFormat="1" ht="31.5" outlineLevel="6">
      <c r="A384" s="14" t="s">
        <v>179</v>
      </c>
      <c r="B384" s="9" t="s">
        <v>353</v>
      </c>
      <c r="C384" s="9" t="s">
        <v>283</v>
      </c>
      <c r="D384" s="9" t="s">
        <v>5</v>
      </c>
      <c r="E384" s="9"/>
      <c r="F384" s="86">
        <f>F385+F389</f>
        <v>24623.79</v>
      </c>
      <c r="G384" s="94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4" customFormat="1" ht="31.5" outlineLevel="6">
      <c r="A385" s="49" t="s">
        <v>180</v>
      </c>
      <c r="B385" s="19" t="s">
        <v>353</v>
      </c>
      <c r="C385" s="19" t="s">
        <v>284</v>
      </c>
      <c r="D385" s="19" t="s">
        <v>5</v>
      </c>
      <c r="E385" s="19"/>
      <c r="F385" s="81">
        <f>F386</f>
        <v>24565.222</v>
      </c>
      <c r="G385" s="94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4" customFormat="1" ht="15.75" outlineLevel="6">
      <c r="A386" s="5" t="s">
        <v>115</v>
      </c>
      <c r="B386" s="6" t="s">
        <v>353</v>
      </c>
      <c r="C386" s="6" t="s">
        <v>284</v>
      </c>
      <c r="D386" s="6" t="s">
        <v>116</v>
      </c>
      <c r="E386" s="6"/>
      <c r="F386" s="82">
        <f>F387+F388</f>
        <v>24565.222</v>
      </c>
      <c r="G386" s="94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4" customFormat="1" ht="47.25" outlineLevel="6">
      <c r="A387" s="51" t="s">
        <v>190</v>
      </c>
      <c r="B387" s="47" t="s">
        <v>353</v>
      </c>
      <c r="C387" s="47" t="s">
        <v>284</v>
      </c>
      <c r="D387" s="47" t="s">
        <v>83</v>
      </c>
      <c r="E387" s="47"/>
      <c r="F387" s="83">
        <v>24053</v>
      </c>
      <c r="G387" s="94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4" customFormat="1" ht="15.75" outlineLevel="6">
      <c r="A388" s="51" t="s">
        <v>84</v>
      </c>
      <c r="B388" s="47" t="s">
        <v>353</v>
      </c>
      <c r="C388" s="47" t="s">
        <v>320</v>
      </c>
      <c r="D388" s="47" t="s">
        <v>85</v>
      </c>
      <c r="E388" s="47"/>
      <c r="F388" s="83">
        <v>512.222</v>
      </c>
      <c r="G388" s="94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4" customFormat="1" ht="48.75" customHeight="1" outlineLevel="6">
      <c r="A389" s="49" t="s">
        <v>449</v>
      </c>
      <c r="B389" s="19" t="s">
        <v>353</v>
      </c>
      <c r="C389" s="19" t="s">
        <v>448</v>
      </c>
      <c r="D389" s="19" t="s">
        <v>5</v>
      </c>
      <c r="E389" s="19"/>
      <c r="F389" s="81">
        <f>F390</f>
        <v>58.568</v>
      </c>
      <c r="G389" s="94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4" customFormat="1" ht="15.75" outlineLevel="6">
      <c r="A390" s="5" t="s">
        <v>115</v>
      </c>
      <c r="B390" s="6" t="s">
        <v>353</v>
      </c>
      <c r="C390" s="6" t="s">
        <v>448</v>
      </c>
      <c r="D390" s="6" t="s">
        <v>116</v>
      </c>
      <c r="E390" s="6"/>
      <c r="F390" s="82">
        <f>F391</f>
        <v>58.568</v>
      </c>
      <c r="G390" s="94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4" customFormat="1" ht="15.75" outlineLevel="6">
      <c r="A391" s="51" t="s">
        <v>84</v>
      </c>
      <c r="B391" s="47" t="s">
        <v>353</v>
      </c>
      <c r="C391" s="47" t="s">
        <v>448</v>
      </c>
      <c r="D391" s="47" t="s">
        <v>85</v>
      </c>
      <c r="E391" s="47"/>
      <c r="F391" s="83">
        <v>58.568</v>
      </c>
      <c r="G391" s="94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4" customFormat="1" ht="31.5" outlineLevel="6">
      <c r="A392" s="21" t="s">
        <v>212</v>
      </c>
      <c r="B392" s="9" t="s">
        <v>353</v>
      </c>
      <c r="C392" s="9" t="s">
        <v>278</v>
      </c>
      <c r="D392" s="9" t="s">
        <v>5</v>
      </c>
      <c r="E392" s="9"/>
      <c r="F392" s="68">
        <f>F393</f>
        <v>100</v>
      </c>
      <c r="G392" s="94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4" customFormat="1" ht="34.5" customHeight="1" outlineLevel="6">
      <c r="A393" s="56" t="s">
        <v>450</v>
      </c>
      <c r="B393" s="19" t="s">
        <v>353</v>
      </c>
      <c r="C393" s="19" t="s">
        <v>451</v>
      </c>
      <c r="D393" s="19" t="s">
        <v>5</v>
      </c>
      <c r="E393" s="19"/>
      <c r="F393" s="69">
        <f>F394</f>
        <v>100</v>
      </c>
      <c r="G393" s="94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4" customFormat="1" ht="15.75" outlineLevel="6">
      <c r="A394" s="5" t="s">
        <v>115</v>
      </c>
      <c r="B394" s="6" t="s">
        <v>353</v>
      </c>
      <c r="C394" s="6" t="s">
        <v>451</v>
      </c>
      <c r="D394" s="6" t="s">
        <v>116</v>
      </c>
      <c r="E394" s="6"/>
      <c r="F394" s="70">
        <f>F395</f>
        <v>100</v>
      </c>
      <c r="G394" s="94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4" customFormat="1" ht="15.75" outlineLevel="6">
      <c r="A395" s="51" t="s">
        <v>84</v>
      </c>
      <c r="B395" s="47" t="s">
        <v>353</v>
      </c>
      <c r="C395" s="47" t="s">
        <v>451</v>
      </c>
      <c r="D395" s="47" t="s">
        <v>85</v>
      </c>
      <c r="E395" s="47"/>
      <c r="F395" s="71">
        <v>100</v>
      </c>
      <c r="G395" s="94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4" customFormat="1" ht="31.5" outlineLevel="6">
      <c r="A396" s="58" t="s">
        <v>191</v>
      </c>
      <c r="B396" s="9" t="s">
        <v>353</v>
      </c>
      <c r="C396" s="9" t="s">
        <v>285</v>
      </c>
      <c r="D396" s="9" t="s">
        <v>5</v>
      </c>
      <c r="E396" s="9"/>
      <c r="F396" s="86">
        <f>F397</f>
        <v>14237.6</v>
      </c>
      <c r="G396" s="93" t="e">
        <f aca="true" t="shared" si="31" ref="G396:V396">G397</f>
        <v>#REF!</v>
      </c>
      <c r="H396" s="13" t="e">
        <f t="shared" si="31"/>
        <v>#REF!</v>
      </c>
      <c r="I396" s="13" t="e">
        <f t="shared" si="31"/>
        <v>#REF!</v>
      </c>
      <c r="J396" s="13" t="e">
        <f t="shared" si="31"/>
        <v>#REF!</v>
      </c>
      <c r="K396" s="13" t="e">
        <f t="shared" si="31"/>
        <v>#REF!</v>
      </c>
      <c r="L396" s="13" t="e">
        <f t="shared" si="31"/>
        <v>#REF!</v>
      </c>
      <c r="M396" s="13" t="e">
        <f t="shared" si="31"/>
        <v>#REF!</v>
      </c>
      <c r="N396" s="13" t="e">
        <f t="shared" si="31"/>
        <v>#REF!</v>
      </c>
      <c r="O396" s="13" t="e">
        <f t="shared" si="31"/>
        <v>#REF!</v>
      </c>
      <c r="P396" s="13" t="e">
        <f t="shared" si="31"/>
        <v>#REF!</v>
      </c>
      <c r="Q396" s="13" t="e">
        <f t="shared" si="31"/>
        <v>#REF!</v>
      </c>
      <c r="R396" s="13" t="e">
        <f t="shared" si="31"/>
        <v>#REF!</v>
      </c>
      <c r="S396" s="13" t="e">
        <f t="shared" si="31"/>
        <v>#REF!</v>
      </c>
      <c r="T396" s="13" t="e">
        <f t="shared" si="31"/>
        <v>#REF!</v>
      </c>
      <c r="U396" s="13" t="e">
        <f t="shared" si="31"/>
        <v>#REF!</v>
      </c>
      <c r="V396" s="13" t="e">
        <f t="shared" si="31"/>
        <v>#REF!</v>
      </c>
    </row>
    <row r="397" spans="1:22" s="24" customFormat="1" ht="31.5" outlineLevel="6">
      <c r="A397" s="56" t="s">
        <v>151</v>
      </c>
      <c r="B397" s="19" t="s">
        <v>353</v>
      </c>
      <c r="C397" s="19" t="s">
        <v>286</v>
      </c>
      <c r="D397" s="19" t="s">
        <v>5</v>
      </c>
      <c r="E397" s="62"/>
      <c r="F397" s="81">
        <f>F398</f>
        <v>14237.6</v>
      </c>
      <c r="G397" s="94" t="e">
        <f>#REF!</f>
        <v>#REF!</v>
      </c>
      <c r="H397" s="7" t="e">
        <f>#REF!</f>
        <v>#REF!</v>
      </c>
      <c r="I397" s="7" t="e">
        <f>#REF!</f>
        <v>#REF!</v>
      </c>
      <c r="J397" s="7" t="e">
        <f>#REF!</f>
        <v>#REF!</v>
      </c>
      <c r="K397" s="7" t="e">
        <f>#REF!</f>
        <v>#REF!</v>
      </c>
      <c r="L397" s="7" t="e">
        <f>#REF!</f>
        <v>#REF!</v>
      </c>
      <c r="M397" s="7" t="e">
        <f>#REF!</f>
        <v>#REF!</v>
      </c>
      <c r="N397" s="7" t="e">
        <f>#REF!</f>
        <v>#REF!</v>
      </c>
      <c r="O397" s="7" t="e">
        <f>#REF!</f>
        <v>#REF!</v>
      </c>
      <c r="P397" s="7" t="e">
        <f>#REF!</f>
        <v>#REF!</v>
      </c>
      <c r="Q397" s="7" t="e">
        <f>#REF!</f>
        <v>#REF!</v>
      </c>
      <c r="R397" s="7" t="e">
        <f>#REF!</f>
        <v>#REF!</v>
      </c>
      <c r="S397" s="7" t="e">
        <f>#REF!</f>
        <v>#REF!</v>
      </c>
      <c r="T397" s="7" t="e">
        <f>#REF!</f>
        <v>#REF!</v>
      </c>
      <c r="U397" s="7" t="e">
        <f>#REF!</f>
        <v>#REF!</v>
      </c>
      <c r="V397" s="7" t="e">
        <f>#REF!</f>
        <v>#REF!</v>
      </c>
    </row>
    <row r="398" spans="1:22" s="24" customFormat="1" ht="18.75" outlineLevel="6">
      <c r="A398" s="5" t="s">
        <v>115</v>
      </c>
      <c r="B398" s="6" t="s">
        <v>353</v>
      </c>
      <c r="C398" s="6" t="s">
        <v>286</v>
      </c>
      <c r="D398" s="6" t="s">
        <v>336</v>
      </c>
      <c r="E398" s="60"/>
      <c r="F398" s="82">
        <f>F399+F400</f>
        <v>14237.6</v>
      </c>
      <c r="G398" s="94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4" customFormat="1" ht="47.25" outlineLevel="6">
      <c r="A399" s="51" t="s">
        <v>190</v>
      </c>
      <c r="B399" s="47" t="s">
        <v>353</v>
      </c>
      <c r="C399" s="47" t="s">
        <v>286</v>
      </c>
      <c r="D399" s="47" t="s">
        <v>83</v>
      </c>
      <c r="E399" s="61"/>
      <c r="F399" s="83">
        <v>12906</v>
      </c>
      <c r="G399" s="94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4" customFormat="1" ht="18.75" outlineLevel="6">
      <c r="A400" s="51" t="s">
        <v>84</v>
      </c>
      <c r="B400" s="47" t="s">
        <v>353</v>
      </c>
      <c r="C400" s="47" t="s">
        <v>319</v>
      </c>
      <c r="D400" s="47" t="s">
        <v>85</v>
      </c>
      <c r="E400" s="61"/>
      <c r="F400" s="83">
        <v>1331.6</v>
      </c>
      <c r="G400" s="94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4" customFormat="1" ht="31.5" outlineLevel="6">
      <c r="A401" s="59" t="s">
        <v>67</v>
      </c>
      <c r="B401" s="30" t="s">
        <v>66</v>
      </c>
      <c r="C401" s="30" t="s">
        <v>234</v>
      </c>
      <c r="D401" s="30" t="s">
        <v>5</v>
      </c>
      <c r="E401" s="30"/>
      <c r="F401" s="57">
        <f>F402</f>
        <v>131.5</v>
      </c>
      <c r="G401" s="94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4" customFormat="1" ht="15.75" outlineLevel="6">
      <c r="A402" s="8" t="s">
        <v>213</v>
      </c>
      <c r="B402" s="9" t="s">
        <v>66</v>
      </c>
      <c r="C402" s="9" t="s">
        <v>287</v>
      </c>
      <c r="D402" s="9" t="s">
        <v>5</v>
      </c>
      <c r="E402" s="9"/>
      <c r="F402" s="10">
        <f>F403</f>
        <v>131.5</v>
      </c>
      <c r="G402" s="94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4" customFormat="1" ht="34.5" customHeight="1" outlineLevel="6">
      <c r="A403" s="56" t="s">
        <v>157</v>
      </c>
      <c r="B403" s="19" t="s">
        <v>66</v>
      </c>
      <c r="C403" s="19" t="s">
        <v>288</v>
      </c>
      <c r="D403" s="19" t="s">
        <v>5</v>
      </c>
      <c r="E403" s="19"/>
      <c r="F403" s="20">
        <f>F404</f>
        <v>131.5</v>
      </c>
      <c r="G403" s="94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4" customFormat="1" ht="15.75" outlineLevel="6">
      <c r="A404" s="5" t="s">
        <v>92</v>
      </c>
      <c r="B404" s="6" t="s">
        <v>66</v>
      </c>
      <c r="C404" s="6" t="s">
        <v>288</v>
      </c>
      <c r="D404" s="6" t="s">
        <v>93</v>
      </c>
      <c r="E404" s="6"/>
      <c r="F404" s="7">
        <f>F405</f>
        <v>131.5</v>
      </c>
      <c r="G404" s="94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4" customFormat="1" ht="31.5" outlineLevel="6">
      <c r="A405" s="46" t="s">
        <v>94</v>
      </c>
      <c r="B405" s="47" t="s">
        <v>66</v>
      </c>
      <c r="C405" s="47" t="s">
        <v>288</v>
      </c>
      <c r="D405" s="47" t="s">
        <v>95</v>
      </c>
      <c r="E405" s="47"/>
      <c r="F405" s="48">
        <v>131.5</v>
      </c>
      <c r="G405" s="94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4" customFormat="1" ht="18.75" customHeight="1" outlineLevel="6">
      <c r="A406" s="59" t="s">
        <v>45</v>
      </c>
      <c r="B406" s="30" t="s">
        <v>22</v>
      </c>
      <c r="C406" s="30" t="s">
        <v>234</v>
      </c>
      <c r="D406" s="30" t="s">
        <v>5</v>
      </c>
      <c r="E406" s="30"/>
      <c r="F406" s="57">
        <f>F407</f>
        <v>4512.834</v>
      </c>
      <c r="G406" s="95" t="e">
        <f>#REF!</f>
        <v>#REF!</v>
      </c>
      <c r="H406" s="10" t="e">
        <f>#REF!</f>
        <v>#REF!</v>
      </c>
      <c r="I406" s="10" t="e">
        <f>#REF!</f>
        <v>#REF!</v>
      </c>
      <c r="J406" s="10" t="e">
        <f>#REF!</f>
        <v>#REF!</v>
      </c>
      <c r="K406" s="10" t="e">
        <f>#REF!</f>
        <v>#REF!</v>
      </c>
      <c r="L406" s="10" t="e">
        <f>#REF!</f>
        <v>#REF!</v>
      </c>
      <c r="M406" s="10" t="e">
        <f>#REF!</f>
        <v>#REF!</v>
      </c>
      <c r="N406" s="10" t="e">
        <f>#REF!</f>
        <v>#REF!</v>
      </c>
      <c r="O406" s="10" t="e">
        <f>#REF!</f>
        <v>#REF!</v>
      </c>
      <c r="P406" s="10" t="e">
        <f>#REF!</f>
        <v>#REF!</v>
      </c>
      <c r="Q406" s="10" t="e">
        <f>#REF!</f>
        <v>#REF!</v>
      </c>
      <c r="R406" s="10" t="e">
        <f>#REF!</f>
        <v>#REF!</v>
      </c>
      <c r="S406" s="10" t="e">
        <f>#REF!</f>
        <v>#REF!</v>
      </c>
      <c r="T406" s="10" t="e">
        <f>#REF!</f>
        <v>#REF!</v>
      </c>
      <c r="U406" s="10" t="e">
        <f>#REF!</f>
        <v>#REF!</v>
      </c>
      <c r="V406" s="10" t="e">
        <f>#REF!</f>
        <v>#REF!</v>
      </c>
    </row>
    <row r="407" spans="1:22" s="24" customFormat="1" ht="15.75" outlineLevel="6">
      <c r="A407" s="8" t="s">
        <v>214</v>
      </c>
      <c r="B407" s="9" t="s">
        <v>22</v>
      </c>
      <c r="C407" s="9" t="s">
        <v>273</v>
      </c>
      <c r="D407" s="9" t="s">
        <v>5</v>
      </c>
      <c r="E407" s="9"/>
      <c r="F407" s="10">
        <f>F408</f>
        <v>4512.834</v>
      </c>
      <c r="G407" s="94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4" customFormat="1" ht="15.75" outlineLevel="6">
      <c r="A408" s="49" t="s">
        <v>117</v>
      </c>
      <c r="B408" s="19" t="s">
        <v>22</v>
      </c>
      <c r="C408" s="19" t="s">
        <v>280</v>
      </c>
      <c r="D408" s="19" t="s">
        <v>5</v>
      </c>
      <c r="E408" s="19"/>
      <c r="F408" s="20">
        <f>F409+F412</f>
        <v>4512.834</v>
      </c>
      <c r="G408" s="94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4" customFormat="1" ht="33.75" customHeight="1" outlineLevel="6">
      <c r="A409" s="49" t="s">
        <v>158</v>
      </c>
      <c r="B409" s="19" t="s">
        <v>22</v>
      </c>
      <c r="C409" s="19" t="s">
        <v>289</v>
      </c>
      <c r="D409" s="19" t="s">
        <v>5</v>
      </c>
      <c r="E409" s="19"/>
      <c r="F409" s="20">
        <f>F410</f>
        <v>1060.515</v>
      </c>
      <c r="G409" s="94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4" customFormat="1" ht="15.75" outlineLevel="6">
      <c r="A410" s="5" t="s">
        <v>115</v>
      </c>
      <c r="B410" s="6" t="s">
        <v>22</v>
      </c>
      <c r="C410" s="6" t="s">
        <v>289</v>
      </c>
      <c r="D410" s="6" t="s">
        <v>116</v>
      </c>
      <c r="E410" s="6"/>
      <c r="F410" s="7">
        <f>F411</f>
        <v>1060.515</v>
      </c>
      <c r="G410" s="94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4" customFormat="1" ht="15.75" outlineLevel="6">
      <c r="A411" s="51" t="s">
        <v>84</v>
      </c>
      <c r="B411" s="47" t="s">
        <v>22</v>
      </c>
      <c r="C411" s="47" t="s">
        <v>289</v>
      </c>
      <c r="D411" s="47" t="s">
        <v>85</v>
      </c>
      <c r="E411" s="47"/>
      <c r="F411" s="48">
        <v>1060.515</v>
      </c>
      <c r="G411" s="94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4" customFormat="1" ht="15.75" outlineLevel="6">
      <c r="A412" s="56" t="s">
        <v>159</v>
      </c>
      <c r="B412" s="54" t="s">
        <v>22</v>
      </c>
      <c r="C412" s="54" t="s">
        <v>290</v>
      </c>
      <c r="D412" s="54" t="s">
        <v>5</v>
      </c>
      <c r="E412" s="54"/>
      <c r="F412" s="55">
        <f>F413+F415</f>
        <v>3452.319</v>
      </c>
      <c r="G412" s="94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4" customFormat="1" ht="15.75" outlineLevel="6">
      <c r="A413" s="5" t="s">
        <v>92</v>
      </c>
      <c r="B413" s="6" t="s">
        <v>22</v>
      </c>
      <c r="C413" s="6" t="s">
        <v>290</v>
      </c>
      <c r="D413" s="6" t="s">
        <v>93</v>
      </c>
      <c r="E413" s="6"/>
      <c r="F413" s="7">
        <f>F414</f>
        <v>0</v>
      </c>
      <c r="G413" s="94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4" customFormat="1" ht="31.5" outlineLevel="6">
      <c r="A414" s="46" t="s">
        <v>94</v>
      </c>
      <c r="B414" s="47" t="s">
        <v>22</v>
      </c>
      <c r="C414" s="47" t="s">
        <v>290</v>
      </c>
      <c r="D414" s="47" t="s">
        <v>95</v>
      </c>
      <c r="E414" s="47"/>
      <c r="F414" s="48">
        <v>0</v>
      </c>
      <c r="G414" s="94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4" customFormat="1" ht="15.75" outlineLevel="6">
      <c r="A415" s="5" t="s">
        <v>115</v>
      </c>
      <c r="B415" s="6" t="s">
        <v>22</v>
      </c>
      <c r="C415" s="6" t="s">
        <v>290</v>
      </c>
      <c r="D415" s="6" t="s">
        <v>116</v>
      </c>
      <c r="E415" s="6"/>
      <c r="F415" s="7">
        <f>F416</f>
        <v>3452.319</v>
      </c>
      <c r="G415" s="94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4" customFormat="1" ht="47.25" outlineLevel="6">
      <c r="A416" s="51" t="s">
        <v>190</v>
      </c>
      <c r="B416" s="47" t="s">
        <v>22</v>
      </c>
      <c r="C416" s="47" t="s">
        <v>290</v>
      </c>
      <c r="D416" s="47" t="s">
        <v>83</v>
      </c>
      <c r="E416" s="47"/>
      <c r="F416" s="48">
        <v>3452.319</v>
      </c>
      <c r="G416" s="94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4" customFormat="1" ht="15.75" outlineLevel="6">
      <c r="A417" s="59" t="s">
        <v>37</v>
      </c>
      <c r="B417" s="30" t="s">
        <v>13</v>
      </c>
      <c r="C417" s="30" t="s">
        <v>234</v>
      </c>
      <c r="D417" s="30" t="s">
        <v>5</v>
      </c>
      <c r="E417" s="30"/>
      <c r="F417" s="74">
        <f>F418+F429</f>
        <v>23492.95</v>
      </c>
      <c r="G417" s="95">
        <f aca="true" t="shared" si="32" ref="G417:V417">G419+G429</f>
        <v>0</v>
      </c>
      <c r="H417" s="10">
        <f t="shared" si="32"/>
        <v>0</v>
      </c>
      <c r="I417" s="10">
        <f t="shared" si="32"/>
        <v>0</v>
      </c>
      <c r="J417" s="10">
        <f t="shared" si="32"/>
        <v>0</v>
      </c>
      <c r="K417" s="10">
        <f t="shared" si="32"/>
        <v>0</v>
      </c>
      <c r="L417" s="10">
        <f t="shared" si="32"/>
        <v>0</v>
      </c>
      <c r="M417" s="10">
        <f t="shared" si="32"/>
        <v>0</v>
      </c>
      <c r="N417" s="10">
        <f t="shared" si="32"/>
        <v>0</v>
      </c>
      <c r="O417" s="10">
        <f t="shared" si="32"/>
        <v>0</v>
      </c>
      <c r="P417" s="10">
        <f t="shared" si="32"/>
        <v>0</v>
      </c>
      <c r="Q417" s="10">
        <f t="shared" si="32"/>
        <v>0</v>
      </c>
      <c r="R417" s="10">
        <f t="shared" si="32"/>
        <v>0</v>
      </c>
      <c r="S417" s="10">
        <f t="shared" si="32"/>
        <v>0</v>
      </c>
      <c r="T417" s="10">
        <f t="shared" si="32"/>
        <v>0</v>
      </c>
      <c r="U417" s="10">
        <f t="shared" si="32"/>
        <v>0</v>
      </c>
      <c r="V417" s="10">
        <f t="shared" si="32"/>
        <v>0</v>
      </c>
    </row>
    <row r="418" spans="1:22" s="24" customFormat="1" ht="31.5" outlineLevel="6">
      <c r="A418" s="21" t="s">
        <v>130</v>
      </c>
      <c r="B418" s="9" t="s">
        <v>13</v>
      </c>
      <c r="C418" s="9" t="s">
        <v>235</v>
      </c>
      <c r="D418" s="9" t="s">
        <v>5</v>
      </c>
      <c r="E418" s="9"/>
      <c r="F418" s="68">
        <f>F419</f>
        <v>2225.25</v>
      </c>
      <c r="G418" s="95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s="24" customFormat="1" ht="36" customHeight="1" outlineLevel="6">
      <c r="A419" s="21" t="s">
        <v>132</v>
      </c>
      <c r="B419" s="12" t="s">
        <v>13</v>
      </c>
      <c r="C419" s="12" t="s">
        <v>236</v>
      </c>
      <c r="D419" s="12" t="s">
        <v>5</v>
      </c>
      <c r="E419" s="12"/>
      <c r="F419" s="72">
        <f>F420+F427</f>
        <v>2225.25</v>
      </c>
      <c r="G419" s="93">
        <f aca="true" t="shared" si="33" ref="G419:V419">G420</f>
        <v>0</v>
      </c>
      <c r="H419" s="13">
        <f t="shared" si="33"/>
        <v>0</v>
      </c>
      <c r="I419" s="13">
        <f t="shared" si="33"/>
        <v>0</v>
      </c>
      <c r="J419" s="13">
        <f t="shared" si="33"/>
        <v>0</v>
      </c>
      <c r="K419" s="13">
        <f t="shared" si="33"/>
        <v>0</v>
      </c>
      <c r="L419" s="13">
        <f t="shared" si="33"/>
        <v>0</v>
      </c>
      <c r="M419" s="13">
        <f t="shared" si="33"/>
        <v>0</v>
      </c>
      <c r="N419" s="13">
        <f t="shared" si="33"/>
        <v>0</v>
      </c>
      <c r="O419" s="13">
        <f t="shared" si="33"/>
        <v>0</v>
      </c>
      <c r="P419" s="13">
        <f t="shared" si="33"/>
        <v>0</v>
      </c>
      <c r="Q419" s="13">
        <f t="shared" si="33"/>
        <v>0</v>
      </c>
      <c r="R419" s="13">
        <f t="shared" si="33"/>
        <v>0</v>
      </c>
      <c r="S419" s="13">
        <f t="shared" si="33"/>
        <v>0</v>
      </c>
      <c r="T419" s="13">
        <f t="shared" si="33"/>
        <v>0</v>
      </c>
      <c r="U419" s="13">
        <f t="shared" si="33"/>
        <v>0</v>
      </c>
      <c r="V419" s="13">
        <f t="shared" si="33"/>
        <v>0</v>
      </c>
    </row>
    <row r="420" spans="1:22" s="24" customFormat="1" ht="47.25" outlineLevel="6">
      <c r="A420" s="50" t="s">
        <v>188</v>
      </c>
      <c r="B420" s="19" t="s">
        <v>13</v>
      </c>
      <c r="C420" s="19" t="s">
        <v>238</v>
      </c>
      <c r="D420" s="19" t="s">
        <v>5</v>
      </c>
      <c r="E420" s="19"/>
      <c r="F420" s="69">
        <f>F421+F425</f>
        <v>2225.25</v>
      </c>
      <c r="G420" s="94">
        <f aca="true" t="shared" si="34" ref="G420:V420">G421</f>
        <v>0</v>
      </c>
      <c r="H420" s="7">
        <f t="shared" si="34"/>
        <v>0</v>
      </c>
      <c r="I420" s="7">
        <f t="shared" si="34"/>
        <v>0</v>
      </c>
      <c r="J420" s="7">
        <f t="shared" si="34"/>
        <v>0</v>
      </c>
      <c r="K420" s="7">
        <f t="shared" si="34"/>
        <v>0</v>
      </c>
      <c r="L420" s="7">
        <f t="shared" si="34"/>
        <v>0</v>
      </c>
      <c r="M420" s="7">
        <f t="shared" si="34"/>
        <v>0</v>
      </c>
      <c r="N420" s="7">
        <f t="shared" si="34"/>
        <v>0</v>
      </c>
      <c r="O420" s="7">
        <f t="shared" si="34"/>
        <v>0</v>
      </c>
      <c r="P420" s="7">
        <f t="shared" si="34"/>
        <v>0</v>
      </c>
      <c r="Q420" s="7">
        <f t="shared" si="34"/>
        <v>0</v>
      </c>
      <c r="R420" s="7">
        <f t="shared" si="34"/>
        <v>0</v>
      </c>
      <c r="S420" s="7">
        <f t="shared" si="34"/>
        <v>0</v>
      </c>
      <c r="T420" s="7">
        <f t="shared" si="34"/>
        <v>0</v>
      </c>
      <c r="U420" s="7">
        <f t="shared" si="34"/>
        <v>0</v>
      </c>
      <c r="V420" s="7">
        <f t="shared" si="34"/>
        <v>0</v>
      </c>
    </row>
    <row r="421" spans="1:22" s="24" customFormat="1" ht="31.5" outlineLevel="6">
      <c r="A421" s="5" t="s">
        <v>91</v>
      </c>
      <c r="B421" s="6" t="s">
        <v>13</v>
      </c>
      <c r="C421" s="6" t="s">
        <v>238</v>
      </c>
      <c r="D421" s="6" t="s">
        <v>90</v>
      </c>
      <c r="E421" s="6"/>
      <c r="F421" s="70">
        <f>F422+F423+F424</f>
        <v>2225.25</v>
      </c>
      <c r="G421" s="94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4" customFormat="1" ht="16.5" customHeight="1" outlineLevel="6">
      <c r="A422" s="46" t="s">
        <v>227</v>
      </c>
      <c r="B422" s="47" t="s">
        <v>13</v>
      </c>
      <c r="C422" s="47" t="s">
        <v>238</v>
      </c>
      <c r="D422" s="47" t="s">
        <v>88</v>
      </c>
      <c r="E422" s="47"/>
      <c r="F422" s="71">
        <v>1713.05</v>
      </c>
      <c r="G422" s="94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4" customFormat="1" ht="31.5" outlineLevel="6">
      <c r="A423" s="46" t="s">
        <v>232</v>
      </c>
      <c r="B423" s="47" t="s">
        <v>13</v>
      </c>
      <c r="C423" s="47" t="s">
        <v>238</v>
      </c>
      <c r="D423" s="47" t="s">
        <v>89</v>
      </c>
      <c r="E423" s="47"/>
      <c r="F423" s="71">
        <v>0</v>
      </c>
      <c r="G423" s="94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4" customFormat="1" ht="47.25" outlineLevel="6">
      <c r="A424" s="46" t="s">
        <v>228</v>
      </c>
      <c r="B424" s="47" t="s">
        <v>13</v>
      </c>
      <c r="C424" s="47" t="s">
        <v>238</v>
      </c>
      <c r="D424" s="47" t="s">
        <v>229</v>
      </c>
      <c r="E424" s="47"/>
      <c r="F424" s="71">
        <v>512.2</v>
      </c>
      <c r="G424" s="94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4" customFormat="1" ht="15.75" outlineLevel="6">
      <c r="A425" s="5" t="s">
        <v>92</v>
      </c>
      <c r="B425" s="6" t="s">
        <v>13</v>
      </c>
      <c r="C425" s="6" t="s">
        <v>238</v>
      </c>
      <c r="D425" s="6" t="s">
        <v>93</v>
      </c>
      <c r="E425" s="6"/>
      <c r="F425" s="70">
        <f>F426</f>
        <v>0</v>
      </c>
      <c r="G425" s="94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24" customFormat="1" ht="31.5" outlineLevel="6">
      <c r="A426" s="46" t="s">
        <v>94</v>
      </c>
      <c r="B426" s="47" t="s">
        <v>13</v>
      </c>
      <c r="C426" s="47" t="s">
        <v>238</v>
      </c>
      <c r="D426" s="47" t="s">
        <v>95</v>
      </c>
      <c r="E426" s="47"/>
      <c r="F426" s="71">
        <v>0</v>
      </c>
      <c r="G426" s="94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4" customFormat="1" ht="15.75" outlineLevel="6">
      <c r="A427" s="49" t="s">
        <v>134</v>
      </c>
      <c r="B427" s="19" t="s">
        <v>13</v>
      </c>
      <c r="C427" s="19" t="s">
        <v>240</v>
      </c>
      <c r="D427" s="19" t="s">
        <v>5</v>
      </c>
      <c r="E427" s="19"/>
      <c r="F427" s="69">
        <f>F428</f>
        <v>0</v>
      </c>
      <c r="G427" s="94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4" customFormat="1" ht="15.75" outlineLevel="6">
      <c r="A428" s="5" t="s">
        <v>328</v>
      </c>
      <c r="B428" s="6" t="s">
        <v>13</v>
      </c>
      <c r="C428" s="6" t="s">
        <v>240</v>
      </c>
      <c r="D428" s="6" t="s">
        <v>327</v>
      </c>
      <c r="E428" s="6"/>
      <c r="F428" s="70">
        <v>0</v>
      </c>
      <c r="G428" s="94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4" customFormat="1" ht="19.5" customHeight="1" outlineLevel="6">
      <c r="A429" s="58" t="s">
        <v>211</v>
      </c>
      <c r="B429" s="12" t="s">
        <v>13</v>
      </c>
      <c r="C429" s="12" t="s">
        <v>273</v>
      </c>
      <c r="D429" s="12" t="s">
        <v>5</v>
      </c>
      <c r="E429" s="12"/>
      <c r="F429" s="72">
        <f>F430</f>
        <v>21267.7</v>
      </c>
      <c r="G429" s="93">
        <f aca="true" t="shared" si="35" ref="G429:V429">G431</f>
        <v>0</v>
      </c>
      <c r="H429" s="13">
        <f t="shared" si="35"/>
        <v>0</v>
      </c>
      <c r="I429" s="13">
        <f t="shared" si="35"/>
        <v>0</v>
      </c>
      <c r="J429" s="13">
        <f t="shared" si="35"/>
        <v>0</v>
      </c>
      <c r="K429" s="13">
        <f t="shared" si="35"/>
        <v>0</v>
      </c>
      <c r="L429" s="13">
        <f t="shared" si="35"/>
        <v>0</v>
      </c>
      <c r="M429" s="13">
        <f t="shared" si="35"/>
        <v>0</v>
      </c>
      <c r="N429" s="13">
        <f t="shared" si="35"/>
        <v>0</v>
      </c>
      <c r="O429" s="13">
        <f t="shared" si="35"/>
        <v>0</v>
      </c>
      <c r="P429" s="13">
        <f t="shared" si="35"/>
        <v>0</v>
      </c>
      <c r="Q429" s="13">
        <f t="shared" si="35"/>
        <v>0</v>
      </c>
      <c r="R429" s="13">
        <f t="shared" si="35"/>
        <v>0</v>
      </c>
      <c r="S429" s="13">
        <f t="shared" si="35"/>
        <v>0</v>
      </c>
      <c r="T429" s="13">
        <f t="shared" si="35"/>
        <v>0</v>
      </c>
      <c r="U429" s="13">
        <f t="shared" si="35"/>
        <v>0</v>
      </c>
      <c r="V429" s="13">
        <f t="shared" si="35"/>
        <v>0</v>
      </c>
    </row>
    <row r="430" spans="1:22" s="24" customFormat="1" ht="33" customHeight="1" outlineLevel="6">
      <c r="A430" s="58" t="s">
        <v>160</v>
      </c>
      <c r="B430" s="12" t="s">
        <v>13</v>
      </c>
      <c r="C430" s="12" t="s">
        <v>292</v>
      </c>
      <c r="D430" s="12" t="s">
        <v>5</v>
      </c>
      <c r="E430" s="12"/>
      <c r="F430" s="72">
        <f>F431</f>
        <v>21267.7</v>
      </c>
      <c r="G430" s="9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spans="1:22" s="24" customFormat="1" ht="31.5" outlineLevel="6">
      <c r="A431" s="49" t="s">
        <v>135</v>
      </c>
      <c r="B431" s="19" t="s">
        <v>13</v>
      </c>
      <c r="C431" s="19" t="s">
        <v>293</v>
      </c>
      <c r="D431" s="19" t="s">
        <v>5</v>
      </c>
      <c r="E431" s="19"/>
      <c r="F431" s="69">
        <f>F432+F436+F438</f>
        <v>21267.7</v>
      </c>
      <c r="G431" s="94">
        <f aca="true" t="shared" si="36" ref="G431:V431">G432</f>
        <v>0</v>
      </c>
      <c r="H431" s="7">
        <f t="shared" si="36"/>
        <v>0</v>
      </c>
      <c r="I431" s="7">
        <f t="shared" si="36"/>
        <v>0</v>
      </c>
      <c r="J431" s="7">
        <f t="shared" si="36"/>
        <v>0</v>
      </c>
      <c r="K431" s="7">
        <f t="shared" si="36"/>
        <v>0</v>
      </c>
      <c r="L431" s="7">
        <f t="shared" si="36"/>
        <v>0</v>
      </c>
      <c r="M431" s="7">
        <f t="shared" si="36"/>
        <v>0</v>
      </c>
      <c r="N431" s="7">
        <f t="shared" si="36"/>
        <v>0</v>
      </c>
      <c r="O431" s="7">
        <f t="shared" si="36"/>
        <v>0</v>
      </c>
      <c r="P431" s="7">
        <f t="shared" si="36"/>
        <v>0</v>
      </c>
      <c r="Q431" s="7">
        <f t="shared" si="36"/>
        <v>0</v>
      </c>
      <c r="R431" s="7">
        <f t="shared" si="36"/>
        <v>0</v>
      </c>
      <c r="S431" s="7">
        <f t="shared" si="36"/>
        <v>0</v>
      </c>
      <c r="T431" s="7">
        <f t="shared" si="36"/>
        <v>0</v>
      </c>
      <c r="U431" s="7">
        <f t="shared" si="36"/>
        <v>0</v>
      </c>
      <c r="V431" s="7">
        <f t="shared" si="36"/>
        <v>0</v>
      </c>
    </row>
    <row r="432" spans="1:22" s="24" customFormat="1" ht="15.75" outlineLevel="6">
      <c r="A432" s="5" t="s">
        <v>107</v>
      </c>
      <c r="B432" s="6" t="s">
        <v>13</v>
      </c>
      <c r="C432" s="6" t="s">
        <v>293</v>
      </c>
      <c r="D432" s="6" t="s">
        <v>108</v>
      </c>
      <c r="E432" s="6"/>
      <c r="F432" s="70">
        <f>F433+F434+F435</f>
        <v>15300</v>
      </c>
      <c r="G432" s="94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4" customFormat="1" ht="15.75" outlineLevel="6">
      <c r="A433" s="46" t="s">
        <v>226</v>
      </c>
      <c r="B433" s="47" t="s">
        <v>13</v>
      </c>
      <c r="C433" s="47" t="s">
        <v>293</v>
      </c>
      <c r="D433" s="47" t="s">
        <v>109</v>
      </c>
      <c r="E433" s="47"/>
      <c r="F433" s="71">
        <v>11760</v>
      </c>
      <c r="G433" s="94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4" customFormat="1" ht="31.5" outlineLevel="6">
      <c r="A434" s="46" t="s">
        <v>233</v>
      </c>
      <c r="B434" s="47" t="s">
        <v>13</v>
      </c>
      <c r="C434" s="47" t="s">
        <v>293</v>
      </c>
      <c r="D434" s="47" t="s">
        <v>110</v>
      </c>
      <c r="E434" s="47"/>
      <c r="F434" s="71">
        <v>0</v>
      </c>
      <c r="G434" s="94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s="24" customFormat="1" ht="47.25" outlineLevel="6">
      <c r="A435" s="46" t="s">
        <v>230</v>
      </c>
      <c r="B435" s="47" t="s">
        <v>13</v>
      </c>
      <c r="C435" s="47" t="s">
        <v>293</v>
      </c>
      <c r="D435" s="47" t="s">
        <v>231</v>
      </c>
      <c r="E435" s="47"/>
      <c r="F435" s="71">
        <v>3540</v>
      </c>
      <c r="G435" s="94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4" customFormat="1" ht="15.75" outlineLevel="6">
      <c r="A436" s="5" t="s">
        <v>92</v>
      </c>
      <c r="B436" s="6" t="s">
        <v>13</v>
      </c>
      <c r="C436" s="6" t="s">
        <v>293</v>
      </c>
      <c r="D436" s="6" t="s">
        <v>93</v>
      </c>
      <c r="E436" s="6"/>
      <c r="F436" s="70">
        <f>F437</f>
        <v>5916.3</v>
      </c>
      <c r="G436" s="94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24" customFormat="1" ht="31.5" outlineLevel="6">
      <c r="A437" s="46" t="s">
        <v>94</v>
      </c>
      <c r="B437" s="47" t="s">
        <v>13</v>
      </c>
      <c r="C437" s="47" t="s">
        <v>293</v>
      </c>
      <c r="D437" s="47" t="s">
        <v>95</v>
      </c>
      <c r="E437" s="47"/>
      <c r="F437" s="71">
        <v>5916.3</v>
      </c>
      <c r="G437" s="94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4" customFormat="1" ht="15.75" outlineLevel="6">
      <c r="A438" s="5" t="s">
        <v>96</v>
      </c>
      <c r="B438" s="6" t="s">
        <v>13</v>
      </c>
      <c r="C438" s="6" t="s">
        <v>293</v>
      </c>
      <c r="D438" s="6" t="s">
        <v>97</v>
      </c>
      <c r="E438" s="6"/>
      <c r="F438" s="70">
        <f>F439+F440+F441</f>
        <v>51.4</v>
      </c>
      <c r="G438" s="94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24" customFormat="1" ht="15.75" outlineLevel="6">
      <c r="A439" s="46" t="s">
        <v>98</v>
      </c>
      <c r="B439" s="47" t="s">
        <v>13</v>
      </c>
      <c r="C439" s="47" t="s">
        <v>293</v>
      </c>
      <c r="D439" s="47" t="s">
        <v>100</v>
      </c>
      <c r="E439" s="47"/>
      <c r="F439" s="71">
        <v>2</v>
      </c>
      <c r="G439" s="94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s="24" customFormat="1" ht="15.75" outlineLevel="6">
      <c r="A440" s="46" t="s">
        <v>99</v>
      </c>
      <c r="B440" s="47" t="s">
        <v>13</v>
      </c>
      <c r="C440" s="47" t="s">
        <v>293</v>
      </c>
      <c r="D440" s="47" t="s">
        <v>101</v>
      </c>
      <c r="E440" s="47"/>
      <c r="F440" s="71">
        <v>34.4</v>
      </c>
      <c r="G440" s="94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s="24" customFormat="1" ht="15.75" outlineLevel="6">
      <c r="A441" s="46" t="s">
        <v>328</v>
      </c>
      <c r="B441" s="47" t="s">
        <v>13</v>
      </c>
      <c r="C441" s="47" t="s">
        <v>293</v>
      </c>
      <c r="D441" s="47" t="s">
        <v>327</v>
      </c>
      <c r="E441" s="47"/>
      <c r="F441" s="71">
        <v>15</v>
      </c>
      <c r="G441" s="94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s="24" customFormat="1" ht="17.25" customHeight="1" outlineLevel="6">
      <c r="A442" s="16" t="s">
        <v>72</v>
      </c>
      <c r="B442" s="17" t="s">
        <v>52</v>
      </c>
      <c r="C442" s="17" t="s">
        <v>234</v>
      </c>
      <c r="D442" s="17" t="s">
        <v>5</v>
      </c>
      <c r="E442" s="17"/>
      <c r="F442" s="110">
        <f>F443</f>
        <v>78474.68533</v>
      </c>
      <c r="G442" s="91" t="e">
        <f>G443+#REF!+#REF!</f>
        <v>#REF!</v>
      </c>
      <c r="H442" s="18" t="e">
        <f>H443+#REF!+#REF!</f>
        <v>#REF!</v>
      </c>
      <c r="I442" s="18" t="e">
        <f>I443+#REF!+#REF!</f>
        <v>#REF!</v>
      </c>
      <c r="J442" s="18" t="e">
        <f>J443+#REF!+#REF!</f>
        <v>#REF!</v>
      </c>
      <c r="K442" s="18" t="e">
        <f>K443+#REF!+#REF!</f>
        <v>#REF!</v>
      </c>
      <c r="L442" s="18" t="e">
        <f>L443+#REF!+#REF!</f>
        <v>#REF!</v>
      </c>
      <c r="M442" s="18" t="e">
        <f>M443+#REF!+#REF!</f>
        <v>#REF!</v>
      </c>
      <c r="N442" s="18" t="e">
        <f>N443+#REF!+#REF!</f>
        <v>#REF!</v>
      </c>
      <c r="O442" s="18" t="e">
        <f>O443+#REF!+#REF!</f>
        <v>#REF!</v>
      </c>
      <c r="P442" s="18" t="e">
        <f>P443+#REF!+#REF!</f>
        <v>#REF!</v>
      </c>
      <c r="Q442" s="18" t="e">
        <f>Q443+#REF!+#REF!</f>
        <v>#REF!</v>
      </c>
      <c r="R442" s="18" t="e">
        <f>R443+#REF!+#REF!</f>
        <v>#REF!</v>
      </c>
      <c r="S442" s="18" t="e">
        <f>S443+#REF!+#REF!</f>
        <v>#REF!</v>
      </c>
      <c r="T442" s="18" t="e">
        <f>T443+#REF!+#REF!</f>
        <v>#REF!</v>
      </c>
      <c r="U442" s="18" t="e">
        <f>U443+#REF!+#REF!</f>
        <v>#REF!</v>
      </c>
      <c r="V442" s="18" t="e">
        <f>V443+#REF!+#REF!</f>
        <v>#REF!</v>
      </c>
    </row>
    <row r="443" spans="1:22" s="24" customFormat="1" ht="15.75" outlineLevel="3">
      <c r="A443" s="8" t="s">
        <v>38</v>
      </c>
      <c r="B443" s="9" t="s">
        <v>14</v>
      </c>
      <c r="C443" s="9" t="s">
        <v>234</v>
      </c>
      <c r="D443" s="9" t="s">
        <v>5</v>
      </c>
      <c r="E443" s="9"/>
      <c r="F443" s="68">
        <f>F448+F479+F483+F487+F444</f>
        <v>78474.68533</v>
      </c>
      <c r="G443" s="95" t="e">
        <f>G448+#REF!+#REF!</f>
        <v>#REF!</v>
      </c>
      <c r="H443" s="10" t="e">
        <f>H448+#REF!+#REF!</f>
        <v>#REF!</v>
      </c>
      <c r="I443" s="10" t="e">
        <f>I448+#REF!+#REF!</f>
        <v>#REF!</v>
      </c>
      <c r="J443" s="10" t="e">
        <f>J448+#REF!+#REF!</f>
        <v>#REF!</v>
      </c>
      <c r="K443" s="10" t="e">
        <f>K448+#REF!+#REF!</f>
        <v>#REF!</v>
      </c>
      <c r="L443" s="10" t="e">
        <f>L448+#REF!+#REF!</f>
        <v>#REF!</v>
      </c>
      <c r="M443" s="10" t="e">
        <f>M448+#REF!+#REF!</f>
        <v>#REF!</v>
      </c>
      <c r="N443" s="10" t="e">
        <f>N448+#REF!+#REF!</f>
        <v>#REF!</v>
      </c>
      <c r="O443" s="10" t="e">
        <f>O448+#REF!+#REF!</f>
        <v>#REF!</v>
      </c>
      <c r="P443" s="10" t="e">
        <f>P448+#REF!+#REF!</f>
        <v>#REF!</v>
      </c>
      <c r="Q443" s="10" t="e">
        <f>Q448+#REF!+#REF!</f>
        <v>#REF!</v>
      </c>
      <c r="R443" s="10" t="e">
        <f>R448+#REF!+#REF!</f>
        <v>#REF!</v>
      </c>
      <c r="S443" s="10" t="e">
        <f>S448+#REF!+#REF!</f>
        <v>#REF!</v>
      </c>
      <c r="T443" s="10" t="e">
        <f>T448+#REF!+#REF!</f>
        <v>#REF!</v>
      </c>
      <c r="U443" s="10" t="e">
        <f>U448+#REF!+#REF!</f>
        <v>#REF!</v>
      </c>
      <c r="V443" s="10" t="e">
        <f>V448+#REF!+#REF!</f>
        <v>#REF!</v>
      </c>
    </row>
    <row r="444" spans="1:22" s="24" customFormat="1" ht="31.5" outlineLevel="3">
      <c r="A444" s="21" t="s">
        <v>130</v>
      </c>
      <c r="B444" s="9" t="s">
        <v>14</v>
      </c>
      <c r="C444" s="9" t="s">
        <v>235</v>
      </c>
      <c r="D444" s="9" t="s">
        <v>5</v>
      </c>
      <c r="E444" s="9"/>
      <c r="F444" s="68">
        <f>F445</f>
        <v>27.55715</v>
      </c>
      <c r="G444" s="95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s="24" customFormat="1" ht="31.5" outlineLevel="3">
      <c r="A445" s="21" t="s">
        <v>132</v>
      </c>
      <c r="B445" s="9" t="s">
        <v>14</v>
      </c>
      <c r="C445" s="9" t="s">
        <v>236</v>
      </c>
      <c r="D445" s="9" t="s">
        <v>5</v>
      </c>
      <c r="E445" s="9"/>
      <c r="F445" s="68">
        <f>F446</f>
        <v>27.55715</v>
      </c>
      <c r="G445" s="95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1:22" s="24" customFormat="1" ht="31.5" outlineLevel="3">
      <c r="A446" s="49" t="s">
        <v>351</v>
      </c>
      <c r="B446" s="19" t="s">
        <v>14</v>
      </c>
      <c r="C446" s="19" t="s">
        <v>350</v>
      </c>
      <c r="D446" s="19" t="s">
        <v>5</v>
      </c>
      <c r="E446" s="19"/>
      <c r="F446" s="69">
        <f>F447</f>
        <v>27.55715</v>
      </c>
      <c r="G446" s="95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s="24" customFormat="1" ht="15.75" outlineLevel="3">
      <c r="A447" s="5" t="s">
        <v>84</v>
      </c>
      <c r="B447" s="6" t="s">
        <v>14</v>
      </c>
      <c r="C447" s="6" t="s">
        <v>350</v>
      </c>
      <c r="D447" s="6" t="s">
        <v>85</v>
      </c>
      <c r="E447" s="6"/>
      <c r="F447" s="70">
        <v>27.55715</v>
      </c>
      <c r="G447" s="95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s="24" customFormat="1" ht="19.5" customHeight="1" outlineLevel="3">
      <c r="A448" s="14" t="s">
        <v>161</v>
      </c>
      <c r="B448" s="12" t="s">
        <v>14</v>
      </c>
      <c r="C448" s="12" t="s">
        <v>294</v>
      </c>
      <c r="D448" s="12" t="s">
        <v>5</v>
      </c>
      <c r="E448" s="12"/>
      <c r="F448" s="72">
        <f>F449+F458+F475</f>
        <v>77917.12818</v>
      </c>
      <c r="G448" s="93">
        <f aca="true" t="shared" si="37" ref="G448:V448">G459</f>
        <v>0</v>
      </c>
      <c r="H448" s="13">
        <f t="shared" si="37"/>
        <v>0</v>
      </c>
      <c r="I448" s="13">
        <f t="shared" si="37"/>
        <v>0</v>
      </c>
      <c r="J448" s="13">
        <f t="shared" si="37"/>
        <v>0</v>
      </c>
      <c r="K448" s="13">
        <f t="shared" si="37"/>
        <v>0</v>
      </c>
      <c r="L448" s="13">
        <f t="shared" si="37"/>
        <v>0</v>
      </c>
      <c r="M448" s="13">
        <f t="shared" si="37"/>
        <v>0</v>
      </c>
      <c r="N448" s="13">
        <f t="shared" si="37"/>
        <v>0</v>
      </c>
      <c r="O448" s="13">
        <f t="shared" si="37"/>
        <v>0</v>
      </c>
      <c r="P448" s="13">
        <f t="shared" si="37"/>
        <v>0</v>
      </c>
      <c r="Q448" s="13">
        <f t="shared" si="37"/>
        <v>0</v>
      </c>
      <c r="R448" s="13">
        <f t="shared" si="37"/>
        <v>0</v>
      </c>
      <c r="S448" s="13">
        <f t="shared" si="37"/>
        <v>0</v>
      </c>
      <c r="T448" s="13">
        <f t="shared" si="37"/>
        <v>0</v>
      </c>
      <c r="U448" s="13">
        <f t="shared" si="37"/>
        <v>0</v>
      </c>
      <c r="V448" s="13">
        <f t="shared" si="37"/>
        <v>0</v>
      </c>
    </row>
    <row r="449" spans="1:22" s="24" customFormat="1" ht="19.5" customHeight="1" outlineLevel="3">
      <c r="A449" s="49" t="s">
        <v>118</v>
      </c>
      <c r="B449" s="19" t="s">
        <v>14</v>
      </c>
      <c r="C449" s="19" t="s">
        <v>295</v>
      </c>
      <c r="D449" s="19" t="s">
        <v>5</v>
      </c>
      <c r="E449" s="19"/>
      <c r="F449" s="69">
        <f>F450+F455</f>
        <v>34322.7</v>
      </c>
      <c r="G449" s="9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</row>
    <row r="450" spans="1:22" s="24" customFormat="1" ht="32.25" customHeight="1" outlineLevel="3">
      <c r="A450" s="63" t="s">
        <v>162</v>
      </c>
      <c r="B450" s="6" t="s">
        <v>14</v>
      </c>
      <c r="C450" s="6" t="s">
        <v>296</v>
      </c>
      <c r="D450" s="6" t="s">
        <v>5</v>
      </c>
      <c r="E450" s="6"/>
      <c r="F450" s="70">
        <f>F451+F453</f>
        <v>236</v>
      </c>
      <c r="G450" s="9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</row>
    <row r="451" spans="1:22" s="24" customFormat="1" ht="19.5" customHeight="1" outlineLevel="3">
      <c r="A451" s="46" t="s">
        <v>92</v>
      </c>
      <c r="B451" s="47" t="s">
        <v>14</v>
      </c>
      <c r="C451" s="47" t="s">
        <v>296</v>
      </c>
      <c r="D451" s="47" t="s">
        <v>93</v>
      </c>
      <c r="E451" s="47"/>
      <c r="F451" s="83">
        <f>F452</f>
        <v>50</v>
      </c>
      <c r="G451" s="9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</row>
    <row r="452" spans="1:22" s="24" customFormat="1" ht="19.5" customHeight="1" outlineLevel="3">
      <c r="A452" s="46" t="s">
        <v>94</v>
      </c>
      <c r="B452" s="47" t="s">
        <v>14</v>
      </c>
      <c r="C452" s="47" t="s">
        <v>296</v>
      </c>
      <c r="D452" s="47" t="s">
        <v>95</v>
      </c>
      <c r="E452" s="47"/>
      <c r="F452" s="83">
        <v>50</v>
      </c>
      <c r="G452" s="9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</row>
    <row r="453" spans="1:22" s="24" customFormat="1" ht="19.5" customHeight="1" outlineLevel="3">
      <c r="A453" s="46" t="s">
        <v>347</v>
      </c>
      <c r="B453" s="47" t="s">
        <v>14</v>
      </c>
      <c r="C453" s="47" t="s">
        <v>296</v>
      </c>
      <c r="D453" s="47" t="s">
        <v>346</v>
      </c>
      <c r="E453" s="47"/>
      <c r="F453" s="83">
        <f>F454</f>
        <v>186</v>
      </c>
      <c r="G453" s="9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</row>
    <row r="454" spans="1:22" s="24" customFormat="1" ht="19.5" customHeight="1" outlineLevel="3">
      <c r="A454" s="46" t="s">
        <v>348</v>
      </c>
      <c r="B454" s="47" t="s">
        <v>14</v>
      </c>
      <c r="C454" s="47" t="s">
        <v>296</v>
      </c>
      <c r="D454" s="47" t="s">
        <v>345</v>
      </c>
      <c r="E454" s="47"/>
      <c r="F454" s="83">
        <v>186</v>
      </c>
      <c r="G454" s="9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</row>
    <row r="455" spans="1:22" s="24" customFormat="1" ht="19.5" customHeight="1" outlineLevel="3">
      <c r="A455" s="63" t="s">
        <v>417</v>
      </c>
      <c r="B455" s="6" t="s">
        <v>14</v>
      </c>
      <c r="C455" s="6" t="s">
        <v>416</v>
      </c>
      <c r="D455" s="6" t="s">
        <v>5</v>
      </c>
      <c r="E455" s="6"/>
      <c r="F455" s="70">
        <f>F456</f>
        <v>34086.7</v>
      </c>
      <c r="G455" s="9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</row>
    <row r="456" spans="1:22" s="24" customFormat="1" ht="19.5" customHeight="1" outlineLevel="3">
      <c r="A456" s="46" t="s">
        <v>347</v>
      </c>
      <c r="B456" s="47" t="s">
        <v>14</v>
      </c>
      <c r="C456" s="47" t="s">
        <v>416</v>
      </c>
      <c r="D456" s="47" t="s">
        <v>346</v>
      </c>
      <c r="E456" s="47"/>
      <c r="F456" s="83">
        <f>F457</f>
        <v>34086.7</v>
      </c>
      <c r="G456" s="9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</row>
    <row r="457" spans="1:22" s="24" customFormat="1" ht="19.5" customHeight="1" outlineLevel="3">
      <c r="A457" s="46" t="s">
        <v>348</v>
      </c>
      <c r="B457" s="47" t="s">
        <v>14</v>
      </c>
      <c r="C457" s="47" t="s">
        <v>416</v>
      </c>
      <c r="D457" s="47" t="s">
        <v>345</v>
      </c>
      <c r="E457" s="47"/>
      <c r="F457" s="83">
        <v>34086.7</v>
      </c>
      <c r="G457" s="9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</row>
    <row r="458" spans="1:22" s="24" customFormat="1" ht="35.25" customHeight="1" outlineLevel="3">
      <c r="A458" s="56" t="s">
        <v>163</v>
      </c>
      <c r="B458" s="19" t="s">
        <v>14</v>
      </c>
      <c r="C458" s="19" t="s">
        <v>297</v>
      </c>
      <c r="D458" s="19" t="s">
        <v>5</v>
      </c>
      <c r="E458" s="19"/>
      <c r="F458" s="69">
        <f>F459+F463+F469+F466+F472</f>
        <v>43584.428179999995</v>
      </c>
      <c r="G458" s="9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</row>
    <row r="459" spans="1:22" s="24" customFormat="1" ht="31.5" outlineLevel="3">
      <c r="A459" s="5" t="s">
        <v>164</v>
      </c>
      <c r="B459" s="6" t="s">
        <v>14</v>
      </c>
      <c r="C459" s="6" t="s">
        <v>298</v>
      </c>
      <c r="D459" s="6" t="s">
        <v>5</v>
      </c>
      <c r="E459" s="6"/>
      <c r="F459" s="70">
        <f>F460</f>
        <v>31850.912</v>
      </c>
      <c r="G459" s="94">
        <f aca="true" t="shared" si="38" ref="G459:V459">G461</f>
        <v>0</v>
      </c>
      <c r="H459" s="7">
        <f t="shared" si="38"/>
        <v>0</v>
      </c>
      <c r="I459" s="7">
        <f t="shared" si="38"/>
        <v>0</v>
      </c>
      <c r="J459" s="7">
        <f t="shared" si="38"/>
        <v>0</v>
      </c>
      <c r="K459" s="7">
        <f t="shared" si="38"/>
        <v>0</v>
      </c>
      <c r="L459" s="7">
        <f t="shared" si="38"/>
        <v>0</v>
      </c>
      <c r="M459" s="7">
        <f t="shared" si="38"/>
        <v>0</v>
      </c>
      <c r="N459" s="7">
        <f t="shared" si="38"/>
        <v>0</v>
      </c>
      <c r="O459" s="7">
        <f t="shared" si="38"/>
        <v>0</v>
      </c>
      <c r="P459" s="7">
        <f t="shared" si="38"/>
        <v>0</v>
      </c>
      <c r="Q459" s="7">
        <f t="shared" si="38"/>
        <v>0</v>
      </c>
      <c r="R459" s="7">
        <f t="shared" si="38"/>
        <v>0</v>
      </c>
      <c r="S459" s="7">
        <f t="shared" si="38"/>
        <v>0</v>
      </c>
      <c r="T459" s="7">
        <f t="shared" si="38"/>
        <v>0</v>
      </c>
      <c r="U459" s="7">
        <f t="shared" si="38"/>
        <v>0</v>
      </c>
      <c r="V459" s="7">
        <f t="shared" si="38"/>
        <v>0</v>
      </c>
    </row>
    <row r="460" spans="1:22" s="24" customFormat="1" ht="15.75" outlineLevel="3">
      <c r="A460" s="46" t="s">
        <v>115</v>
      </c>
      <c r="B460" s="47" t="s">
        <v>14</v>
      </c>
      <c r="C460" s="47" t="s">
        <v>298</v>
      </c>
      <c r="D460" s="47" t="s">
        <v>116</v>
      </c>
      <c r="E460" s="47"/>
      <c r="F460" s="71">
        <f>F461+F462</f>
        <v>31850.912</v>
      </c>
      <c r="G460" s="94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s="24" customFormat="1" ht="47.25" outlineLevel="3">
      <c r="A461" s="51" t="s">
        <v>190</v>
      </c>
      <c r="B461" s="47" t="s">
        <v>14</v>
      </c>
      <c r="C461" s="47" t="s">
        <v>298</v>
      </c>
      <c r="D461" s="47" t="s">
        <v>83</v>
      </c>
      <c r="E461" s="47"/>
      <c r="F461" s="71">
        <v>12928.3</v>
      </c>
      <c r="G461" s="94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s="24" customFormat="1" ht="15.75" outlineLevel="3">
      <c r="A462" s="51" t="s">
        <v>84</v>
      </c>
      <c r="B462" s="47" t="s">
        <v>14</v>
      </c>
      <c r="C462" s="47" t="s">
        <v>317</v>
      </c>
      <c r="D462" s="47" t="s">
        <v>85</v>
      </c>
      <c r="E462" s="47"/>
      <c r="F462" s="71">
        <v>18922.612</v>
      </c>
      <c r="G462" s="94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s="24" customFormat="1" ht="31.5" outlineLevel="3">
      <c r="A463" s="5" t="s">
        <v>165</v>
      </c>
      <c r="B463" s="6" t="s">
        <v>14</v>
      </c>
      <c r="C463" s="6" t="s">
        <v>299</v>
      </c>
      <c r="D463" s="6" t="s">
        <v>5</v>
      </c>
      <c r="E463" s="6"/>
      <c r="F463" s="70">
        <f>F464</f>
        <v>10582.9</v>
      </c>
      <c r="G463" s="94">
        <f aca="true" t="shared" si="39" ref="G463:V463">G465</f>
        <v>0</v>
      </c>
      <c r="H463" s="7">
        <f t="shared" si="39"/>
        <v>0</v>
      </c>
      <c r="I463" s="7">
        <f t="shared" si="39"/>
        <v>0</v>
      </c>
      <c r="J463" s="7">
        <f t="shared" si="39"/>
        <v>0</v>
      </c>
      <c r="K463" s="7">
        <f t="shared" si="39"/>
        <v>0</v>
      </c>
      <c r="L463" s="7">
        <f t="shared" si="39"/>
        <v>0</v>
      </c>
      <c r="M463" s="7">
        <f t="shared" si="39"/>
        <v>0</v>
      </c>
      <c r="N463" s="7">
        <f t="shared" si="39"/>
        <v>0</v>
      </c>
      <c r="O463" s="7">
        <f t="shared" si="39"/>
        <v>0</v>
      </c>
      <c r="P463" s="7">
        <f t="shared" si="39"/>
        <v>0</v>
      </c>
      <c r="Q463" s="7">
        <f t="shared" si="39"/>
        <v>0</v>
      </c>
      <c r="R463" s="7">
        <f t="shared" si="39"/>
        <v>0</v>
      </c>
      <c r="S463" s="7">
        <f t="shared" si="39"/>
        <v>0</v>
      </c>
      <c r="T463" s="7">
        <f t="shared" si="39"/>
        <v>0</v>
      </c>
      <c r="U463" s="7">
        <f t="shared" si="39"/>
        <v>0</v>
      </c>
      <c r="V463" s="7">
        <f t="shared" si="39"/>
        <v>0</v>
      </c>
    </row>
    <row r="464" spans="1:22" s="24" customFormat="1" ht="15.75" outlineLevel="3">
      <c r="A464" s="46" t="s">
        <v>115</v>
      </c>
      <c r="B464" s="47" t="s">
        <v>14</v>
      </c>
      <c r="C464" s="47" t="s">
        <v>299</v>
      </c>
      <c r="D464" s="47" t="s">
        <v>116</v>
      </c>
      <c r="E464" s="47"/>
      <c r="F464" s="71">
        <f>F465</f>
        <v>10582.9</v>
      </c>
      <c r="G464" s="94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s="24" customFormat="1" ht="47.25" outlineLevel="3">
      <c r="A465" s="51" t="s">
        <v>190</v>
      </c>
      <c r="B465" s="47" t="s">
        <v>14</v>
      </c>
      <c r="C465" s="47" t="s">
        <v>299</v>
      </c>
      <c r="D465" s="47" t="s">
        <v>83</v>
      </c>
      <c r="E465" s="47"/>
      <c r="F465" s="71">
        <v>10582.9</v>
      </c>
      <c r="G465" s="94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s="24" customFormat="1" ht="31.5" outlineLevel="3">
      <c r="A466" s="5" t="s">
        <v>412</v>
      </c>
      <c r="B466" s="6" t="s">
        <v>14</v>
      </c>
      <c r="C466" s="6" t="s">
        <v>413</v>
      </c>
      <c r="D466" s="6" t="s">
        <v>5</v>
      </c>
      <c r="E466" s="6"/>
      <c r="F466" s="70">
        <f>F467</f>
        <v>1000</v>
      </c>
      <c r="G466" s="94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s="24" customFormat="1" ht="15.75" outlineLevel="3">
      <c r="A467" s="46" t="s">
        <v>115</v>
      </c>
      <c r="B467" s="47" t="s">
        <v>14</v>
      </c>
      <c r="C467" s="47" t="s">
        <v>413</v>
      </c>
      <c r="D467" s="47" t="s">
        <v>116</v>
      </c>
      <c r="E467" s="47"/>
      <c r="F467" s="71">
        <f>F468</f>
        <v>1000</v>
      </c>
      <c r="G467" s="94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s="24" customFormat="1" ht="47.25" outlineLevel="3">
      <c r="A468" s="51" t="s">
        <v>190</v>
      </c>
      <c r="B468" s="47" t="s">
        <v>14</v>
      </c>
      <c r="C468" s="47" t="s">
        <v>413</v>
      </c>
      <c r="D468" s="47" t="s">
        <v>83</v>
      </c>
      <c r="E468" s="47"/>
      <c r="F468" s="71">
        <v>1000</v>
      </c>
      <c r="G468" s="94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s="24" customFormat="1" ht="31.5" outlineLevel="3">
      <c r="A469" s="5" t="s">
        <v>410</v>
      </c>
      <c r="B469" s="6" t="s">
        <v>14</v>
      </c>
      <c r="C469" s="6" t="s">
        <v>398</v>
      </c>
      <c r="D469" s="6" t="s">
        <v>5</v>
      </c>
      <c r="E469" s="6"/>
      <c r="F469" s="70">
        <f>F470</f>
        <v>146.09618</v>
      </c>
      <c r="G469" s="94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s="24" customFormat="1" ht="15.75" outlineLevel="3">
      <c r="A470" s="46" t="s">
        <v>115</v>
      </c>
      <c r="B470" s="47" t="s">
        <v>14</v>
      </c>
      <c r="C470" s="47" t="s">
        <v>398</v>
      </c>
      <c r="D470" s="47" t="s">
        <v>116</v>
      </c>
      <c r="E470" s="47"/>
      <c r="F470" s="71">
        <f>F471</f>
        <v>146.09618</v>
      </c>
      <c r="G470" s="94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s="24" customFormat="1" ht="15.75" outlineLevel="3">
      <c r="A471" s="51" t="s">
        <v>84</v>
      </c>
      <c r="B471" s="47" t="s">
        <v>14</v>
      </c>
      <c r="C471" s="47" t="s">
        <v>398</v>
      </c>
      <c r="D471" s="47" t="s">
        <v>85</v>
      </c>
      <c r="E471" s="47"/>
      <c r="F471" s="71">
        <v>146.09618</v>
      </c>
      <c r="G471" s="94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s="24" customFormat="1" ht="47.25" outlineLevel="3">
      <c r="A472" s="5" t="s">
        <v>441</v>
      </c>
      <c r="B472" s="6" t="s">
        <v>14</v>
      </c>
      <c r="C472" s="6" t="s">
        <v>440</v>
      </c>
      <c r="D472" s="6" t="s">
        <v>5</v>
      </c>
      <c r="E472" s="6"/>
      <c r="F472" s="70">
        <f>F473</f>
        <v>4.52</v>
      </c>
      <c r="G472" s="94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s="24" customFormat="1" ht="15.75" outlineLevel="3">
      <c r="A473" s="46" t="s">
        <v>115</v>
      </c>
      <c r="B473" s="47" t="s">
        <v>14</v>
      </c>
      <c r="C473" s="47" t="s">
        <v>440</v>
      </c>
      <c r="D473" s="47" t="s">
        <v>116</v>
      </c>
      <c r="E473" s="47"/>
      <c r="F473" s="71">
        <f>F474</f>
        <v>4.52</v>
      </c>
      <c r="G473" s="94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s="24" customFormat="1" ht="15.75" outlineLevel="3">
      <c r="A474" s="51" t="s">
        <v>84</v>
      </c>
      <c r="B474" s="47" t="s">
        <v>14</v>
      </c>
      <c r="C474" s="47" t="s">
        <v>440</v>
      </c>
      <c r="D474" s="47" t="s">
        <v>85</v>
      </c>
      <c r="E474" s="47"/>
      <c r="F474" s="71">
        <v>4.52</v>
      </c>
      <c r="G474" s="94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s="24" customFormat="1" ht="31.5" outlineLevel="3">
      <c r="A475" s="56" t="s">
        <v>445</v>
      </c>
      <c r="B475" s="19" t="s">
        <v>14</v>
      </c>
      <c r="C475" s="19" t="s">
        <v>442</v>
      </c>
      <c r="D475" s="19" t="s">
        <v>5</v>
      </c>
      <c r="E475" s="19"/>
      <c r="F475" s="69">
        <f>F476</f>
        <v>10</v>
      </c>
      <c r="G475" s="94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s="24" customFormat="1" ht="31.5" outlineLevel="3">
      <c r="A476" s="5" t="s">
        <v>446</v>
      </c>
      <c r="B476" s="6" t="s">
        <v>14</v>
      </c>
      <c r="C476" s="6" t="s">
        <v>443</v>
      </c>
      <c r="D476" s="6" t="s">
        <v>5</v>
      </c>
      <c r="E476" s="6"/>
      <c r="F476" s="70">
        <f>F477</f>
        <v>10</v>
      </c>
      <c r="G476" s="94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s="24" customFormat="1" ht="15.75" outlineLevel="3">
      <c r="A477" s="46" t="s">
        <v>115</v>
      </c>
      <c r="B477" s="47" t="s">
        <v>14</v>
      </c>
      <c r="C477" s="47" t="s">
        <v>443</v>
      </c>
      <c r="D477" s="47" t="s">
        <v>93</v>
      </c>
      <c r="E477" s="47"/>
      <c r="F477" s="71">
        <f>F478</f>
        <v>10</v>
      </c>
      <c r="G477" s="94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s="24" customFormat="1" ht="47.25" outlineLevel="3">
      <c r="A478" s="51" t="s">
        <v>190</v>
      </c>
      <c r="B478" s="47" t="s">
        <v>14</v>
      </c>
      <c r="C478" s="47" t="s">
        <v>443</v>
      </c>
      <c r="D478" s="47" t="s">
        <v>95</v>
      </c>
      <c r="E478" s="47"/>
      <c r="F478" s="71">
        <v>10</v>
      </c>
      <c r="G478" s="94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s="24" customFormat="1" ht="15.75" outlineLevel="3">
      <c r="A479" s="8" t="s">
        <v>215</v>
      </c>
      <c r="B479" s="9" t="s">
        <v>14</v>
      </c>
      <c r="C479" s="9" t="s">
        <v>300</v>
      </c>
      <c r="D479" s="9" t="s">
        <v>5</v>
      </c>
      <c r="E479" s="9"/>
      <c r="F479" s="68">
        <f>F480</f>
        <v>480</v>
      </c>
      <c r="G479" s="94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s="24" customFormat="1" ht="36" customHeight="1" outlineLevel="3">
      <c r="A480" s="63" t="s">
        <v>166</v>
      </c>
      <c r="B480" s="6" t="s">
        <v>14</v>
      </c>
      <c r="C480" s="6" t="s">
        <v>301</v>
      </c>
      <c r="D480" s="6" t="s">
        <v>5</v>
      </c>
      <c r="E480" s="6"/>
      <c r="F480" s="70">
        <f>F481</f>
        <v>480</v>
      </c>
      <c r="G480" s="94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s="24" customFormat="1" ht="15.75" outlineLevel="3">
      <c r="A481" s="46" t="s">
        <v>92</v>
      </c>
      <c r="B481" s="47" t="s">
        <v>14</v>
      </c>
      <c r="C481" s="47" t="s">
        <v>301</v>
      </c>
      <c r="D481" s="47" t="s">
        <v>93</v>
      </c>
      <c r="E481" s="47"/>
      <c r="F481" s="71">
        <f>F482</f>
        <v>480</v>
      </c>
      <c r="G481" s="94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s="24" customFormat="1" ht="31.5" outlineLevel="3">
      <c r="A482" s="46" t="s">
        <v>94</v>
      </c>
      <c r="B482" s="47" t="s">
        <v>14</v>
      </c>
      <c r="C482" s="47" t="s">
        <v>301</v>
      </c>
      <c r="D482" s="47" t="s">
        <v>95</v>
      </c>
      <c r="E482" s="47"/>
      <c r="F482" s="71">
        <v>480</v>
      </c>
      <c r="G482" s="94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s="24" customFormat="1" ht="31.5" outlineLevel="3">
      <c r="A483" s="8" t="s">
        <v>414</v>
      </c>
      <c r="B483" s="9" t="s">
        <v>14</v>
      </c>
      <c r="C483" s="9" t="s">
        <v>302</v>
      </c>
      <c r="D483" s="9" t="s">
        <v>5</v>
      </c>
      <c r="E483" s="9"/>
      <c r="F483" s="68">
        <f>F484</f>
        <v>50</v>
      </c>
      <c r="G483" s="94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s="24" customFormat="1" ht="31.5" outlineLevel="3">
      <c r="A484" s="63" t="s">
        <v>167</v>
      </c>
      <c r="B484" s="6" t="s">
        <v>14</v>
      </c>
      <c r="C484" s="6" t="s">
        <v>303</v>
      </c>
      <c r="D484" s="6" t="s">
        <v>5</v>
      </c>
      <c r="E484" s="6"/>
      <c r="F484" s="70">
        <f>F485</f>
        <v>50</v>
      </c>
      <c r="G484" s="94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s="24" customFormat="1" ht="15.75" outlineLevel="3">
      <c r="A485" s="46" t="s">
        <v>92</v>
      </c>
      <c r="B485" s="47" t="s">
        <v>14</v>
      </c>
      <c r="C485" s="47" t="s">
        <v>303</v>
      </c>
      <c r="D485" s="47" t="s">
        <v>93</v>
      </c>
      <c r="E485" s="47"/>
      <c r="F485" s="71">
        <f>F486</f>
        <v>50</v>
      </c>
      <c r="G485" s="94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s="24" customFormat="1" ht="31.5" outlineLevel="3">
      <c r="A486" s="46" t="s">
        <v>94</v>
      </c>
      <c r="B486" s="47" t="s">
        <v>14</v>
      </c>
      <c r="C486" s="47" t="s">
        <v>303</v>
      </c>
      <c r="D486" s="47" t="s">
        <v>95</v>
      </c>
      <c r="E486" s="47"/>
      <c r="F486" s="71">
        <v>50</v>
      </c>
      <c r="G486" s="94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s="24" customFormat="1" ht="15.75" outlineLevel="3">
      <c r="A487" s="8" t="s">
        <v>216</v>
      </c>
      <c r="B487" s="9" t="s">
        <v>14</v>
      </c>
      <c r="C487" s="9" t="s">
        <v>304</v>
      </c>
      <c r="D487" s="9" t="s">
        <v>5</v>
      </c>
      <c r="E487" s="9"/>
      <c r="F487" s="68">
        <f>F488</f>
        <v>0</v>
      </c>
      <c r="G487" s="94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s="24" customFormat="1" ht="31.5" outlineLevel="3">
      <c r="A488" s="63" t="s">
        <v>168</v>
      </c>
      <c r="B488" s="6" t="s">
        <v>14</v>
      </c>
      <c r="C488" s="6" t="s">
        <v>305</v>
      </c>
      <c r="D488" s="6" t="s">
        <v>5</v>
      </c>
      <c r="E488" s="6"/>
      <c r="F488" s="70">
        <f>F489</f>
        <v>0</v>
      </c>
      <c r="G488" s="94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s="24" customFormat="1" ht="15.75" outlineLevel="3">
      <c r="A489" s="46" t="s">
        <v>92</v>
      </c>
      <c r="B489" s="47" t="s">
        <v>14</v>
      </c>
      <c r="C489" s="47" t="s">
        <v>305</v>
      </c>
      <c r="D489" s="47" t="s">
        <v>93</v>
      </c>
      <c r="E489" s="47"/>
      <c r="F489" s="71">
        <f>F490</f>
        <v>0</v>
      </c>
      <c r="G489" s="94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s="24" customFormat="1" ht="31.5" outlineLevel="3">
      <c r="A490" s="46" t="s">
        <v>94</v>
      </c>
      <c r="B490" s="47" t="s">
        <v>14</v>
      </c>
      <c r="C490" s="47" t="s">
        <v>305</v>
      </c>
      <c r="D490" s="47" t="s">
        <v>95</v>
      </c>
      <c r="E490" s="47"/>
      <c r="F490" s="71">
        <v>0</v>
      </c>
      <c r="G490" s="94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s="24" customFormat="1" ht="17.25" customHeight="1" outlineLevel="6">
      <c r="A491" s="16" t="s">
        <v>51</v>
      </c>
      <c r="B491" s="17" t="s">
        <v>50</v>
      </c>
      <c r="C491" s="17" t="s">
        <v>234</v>
      </c>
      <c r="D491" s="17" t="s">
        <v>5</v>
      </c>
      <c r="E491" s="17"/>
      <c r="F491" s="110">
        <f>F492+F498+F516+F527</f>
        <v>25097.36838</v>
      </c>
      <c r="G491" s="91" t="e">
        <f aca="true" t="shared" si="40" ref="G491:V491">G492+G498+G516</f>
        <v>#REF!</v>
      </c>
      <c r="H491" s="18" t="e">
        <f t="shared" si="40"/>
        <v>#REF!</v>
      </c>
      <c r="I491" s="18" t="e">
        <f t="shared" si="40"/>
        <v>#REF!</v>
      </c>
      <c r="J491" s="18" t="e">
        <f t="shared" si="40"/>
        <v>#REF!</v>
      </c>
      <c r="K491" s="18" t="e">
        <f t="shared" si="40"/>
        <v>#REF!</v>
      </c>
      <c r="L491" s="18" t="e">
        <f t="shared" si="40"/>
        <v>#REF!</v>
      </c>
      <c r="M491" s="18" t="e">
        <f t="shared" si="40"/>
        <v>#REF!</v>
      </c>
      <c r="N491" s="18" t="e">
        <f t="shared" si="40"/>
        <v>#REF!</v>
      </c>
      <c r="O491" s="18" t="e">
        <f t="shared" si="40"/>
        <v>#REF!</v>
      </c>
      <c r="P491" s="18" t="e">
        <f t="shared" si="40"/>
        <v>#REF!</v>
      </c>
      <c r="Q491" s="18" t="e">
        <f t="shared" si="40"/>
        <v>#REF!</v>
      </c>
      <c r="R491" s="18" t="e">
        <f t="shared" si="40"/>
        <v>#REF!</v>
      </c>
      <c r="S491" s="18" t="e">
        <f t="shared" si="40"/>
        <v>#REF!</v>
      </c>
      <c r="T491" s="18" t="e">
        <f t="shared" si="40"/>
        <v>#REF!</v>
      </c>
      <c r="U491" s="18" t="e">
        <f t="shared" si="40"/>
        <v>#REF!</v>
      </c>
      <c r="V491" s="18" t="e">
        <f t="shared" si="40"/>
        <v>#REF!</v>
      </c>
    </row>
    <row r="492" spans="1:22" s="24" customFormat="1" ht="15.75" outlineLevel="3">
      <c r="A492" s="59" t="s">
        <v>40</v>
      </c>
      <c r="B492" s="30" t="s">
        <v>15</v>
      </c>
      <c r="C492" s="30" t="s">
        <v>234</v>
      </c>
      <c r="D492" s="30" t="s">
        <v>5</v>
      </c>
      <c r="E492" s="30"/>
      <c r="F492" s="57">
        <f>F493</f>
        <v>732</v>
      </c>
      <c r="G492" s="95">
        <f aca="true" t="shared" si="41" ref="G492:V492">G494</f>
        <v>0</v>
      </c>
      <c r="H492" s="10">
        <f t="shared" si="41"/>
        <v>0</v>
      </c>
      <c r="I492" s="10">
        <f t="shared" si="41"/>
        <v>0</v>
      </c>
      <c r="J492" s="10">
        <f t="shared" si="41"/>
        <v>0</v>
      </c>
      <c r="K492" s="10">
        <f t="shared" si="41"/>
        <v>0</v>
      </c>
      <c r="L492" s="10">
        <f t="shared" si="41"/>
        <v>0</v>
      </c>
      <c r="M492" s="10">
        <f t="shared" si="41"/>
        <v>0</v>
      </c>
      <c r="N492" s="10">
        <f t="shared" si="41"/>
        <v>0</v>
      </c>
      <c r="O492" s="10">
        <f t="shared" si="41"/>
        <v>0</v>
      </c>
      <c r="P492" s="10">
        <f t="shared" si="41"/>
        <v>0</v>
      </c>
      <c r="Q492" s="10">
        <f t="shared" si="41"/>
        <v>0</v>
      </c>
      <c r="R492" s="10">
        <f t="shared" si="41"/>
        <v>0</v>
      </c>
      <c r="S492" s="10">
        <f t="shared" si="41"/>
        <v>0</v>
      </c>
      <c r="T492" s="10">
        <f t="shared" si="41"/>
        <v>0</v>
      </c>
      <c r="U492" s="10">
        <f t="shared" si="41"/>
        <v>0</v>
      </c>
      <c r="V492" s="10">
        <f t="shared" si="41"/>
        <v>0</v>
      </c>
    </row>
    <row r="493" spans="1:22" s="24" customFormat="1" ht="31.5" outlineLevel="3">
      <c r="A493" s="21" t="s">
        <v>130</v>
      </c>
      <c r="B493" s="9" t="s">
        <v>15</v>
      </c>
      <c r="C493" s="9" t="s">
        <v>235</v>
      </c>
      <c r="D493" s="9" t="s">
        <v>5</v>
      </c>
      <c r="E493" s="9"/>
      <c r="F493" s="68">
        <f>F494</f>
        <v>732</v>
      </c>
      <c r="G493" s="95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s="15" customFormat="1" ht="30.75" customHeight="1" outlineLevel="3">
      <c r="A494" s="21" t="s">
        <v>132</v>
      </c>
      <c r="B494" s="12" t="s">
        <v>15</v>
      </c>
      <c r="C494" s="12" t="s">
        <v>236</v>
      </c>
      <c r="D494" s="12" t="s">
        <v>5</v>
      </c>
      <c r="E494" s="12"/>
      <c r="F494" s="72">
        <f>F495</f>
        <v>732</v>
      </c>
      <c r="G494" s="93">
        <f aca="true" t="shared" si="42" ref="G494:V495">G495</f>
        <v>0</v>
      </c>
      <c r="H494" s="13">
        <f t="shared" si="42"/>
        <v>0</v>
      </c>
      <c r="I494" s="13">
        <f t="shared" si="42"/>
        <v>0</v>
      </c>
      <c r="J494" s="13">
        <f t="shared" si="42"/>
        <v>0</v>
      </c>
      <c r="K494" s="13">
        <f t="shared" si="42"/>
        <v>0</v>
      </c>
      <c r="L494" s="13">
        <f t="shared" si="42"/>
        <v>0</v>
      </c>
      <c r="M494" s="13">
        <f t="shared" si="42"/>
        <v>0</v>
      </c>
      <c r="N494" s="13">
        <f t="shared" si="42"/>
        <v>0</v>
      </c>
      <c r="O494" s="13">
        <f t="shared" si="42"/>
        <v>0</v>
      </c>
      <c r="P494" s="13">
        <f t="shared" si="42"/>
        <v>0</v>
      </c>
      <c r="Q494" s="13">
        <f t="shared" si="42"/>
        <v>0</v>
      </c>
      <c r="R494" s="13">
        <f t="shared" si="42"/>
        <v>0</v>
      </c>
      <c r="S494" s="13">
        <f t="shared" si="42"/>
        <v>0</v>
      </c>
      <c r="T494" s="13">
        <f t="shared" si="42"/>
        <v>0</v>
      </c>
      <c r="U494" s="13">
        <f t="shared" si="42"/>
        <v>0</v>
      </c>
      <c r="V494" s="13">
        <f t="shared" si="42"/>
        <v>0</v>
      </c>
    </row>
    <row r="495" spans="1:22" s="24" customFormat="1" ht="33" customHeight="1" outlineLevel="4">
      <c r="A495" s="49" t="s">
        <v>169</v>
      </c>
      <c r="B495" s="19" t="s">
        <v>15</v>
      </c>
      <c r="C495" s="19" t="s">
        <v>306</v>
      </c>
      <c r="D495" s="19" t="s">
        <v>5</v>
      </c>
      <c r="E495" s="19"/>
      <c r="F495" s="69">
        <f>F496</f>
        <v>732</v>
      </c>
      <c r="G495" s="94">
        <f t="shared" si="42"/>
        <v>0</v>
      </c>
      <c r="H495" s="7">
        <f t="shared" si="42"/>
        <v>0</v>
      </c>
      <c r="I495" s="7">
        <f t="shared" si="42"/>
        <v>0</v>
      </c>
      <c r="J495" s="7">
        <f t="shared" si="42"/>
        <v>0</v>
      </c>
      <c r="K495" s="7">
        <f t="shared" si="42"/>
        <v>0</v>
      </c>
      <c r="L495" s="7">
        <f t="shared" si="42"/>
        <v>0</v>
      </c>
      <c r="M495" s="7">
        <f t="shared" si="42"/>
        <v>0</v>
      </c>
      <c r="N495" s="7">
        <f t="shared" si="42"/>
        <v>0</v>
      </c>
      <c r="O495" s="7">
        <f t="shared" si="42"/>
        <v>0</v>
      </c>
      <c r="P495" s="7">
        <f t="shared" si="42"/>
        <v>0</v>
      </c>
      <c r="Q495" s="7">
        <f t="shared" si="42"/>
        <v>0</v>
      </c>
      <c r="R495" s="7">
        <f t="shared" si="42"/>
        <v>0</v>
      </c>
      <c r="S495" s="7">
        <f t="shared" si="42"/>
        <v>0</v>
      </c>
      <c r="T495" s="7">
        <f t="shared" si="42"/>
        <v>0</v>
      </c>
      <c r="U495" s="7">
        <f t="shared" si="42"/>
        <v>0</v>
      </c>
      <c r="V495" s="7">
        <f t="shared" si="42"/>
        <v>0</v>
      </c>
    </row>
    <row r="496" spans="1:22" s="24" customFormat="1" ht="15.75" outlineLevel="5">
      <c r="A496" s="5" t="s">
        <v>121</v>
      </c>
      <c r="B496" s="6" t="s">
        <v>15</v>
      </c>
      <c r="C496" s="6" t="s">
        <v>306</v>
      </c>
      <c r="D496" s="6" t="s">
        <v>119</v>
      </c>
      <c r="E496" s="6"/>
      <c r="F496" s="70">
        <f>F497</f>
        <v>732</v>
      </c>
      <c r="G496" s="94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s="24" customFormat="1" ht="31.5" outlineLevel="5">
      <c r="A497" s="46" t="s">
        <v>122</v>
      </c>
      <c r="B497" s="47" t="s">
        <v>15</v>
      </c>
      <c r="C497" s="47" t="s">
        <v>306</v>
      </c>
      <c r="D497" s="47" t="s">
        <v>120</v>
      </c>
      <c r="E497" s="47"/>
      <c r="F497" s="71">
        <v>732</v>
      </c>
      <c r="G497" s="94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s="24" customFormat="1" ht="15.75" outlineLevel="3">
      <c r="A498" s="59" t="s">
        <v>41</v>
      </c>
      <c r="B498" s="30" t="s">
        <v>16</v>
      </c>
      <c r="C498" s="30" t="s">
        <v>234</v>
      </c>
      <c r="D498" s="30" t="s">
        <v>5</v>
      </c>
      <c r="E498" s="30"/>
      <c r="F498" s="74">
        <f>F499</f>
        <v>5050.3158</v>
      </c>
      <c r="G498" s="95" t="e">
        <f>#REF!</f>
        <v>#REF!</v>
      </c>
      <c r="H498" s="10" t="e">
        <f>#REF!</f>
        <v>#REF!</v>
      </c>
      <c r="I498" s="10" t="e">
        <f>#REF!</f>
        <v>#REF!</v>
      </c>
      <c r="J498" s="10" t="e">
        <f>#REF!</f>
        <v>#REF!</v>
      </c>
      <c r="K498" s="10" t="e">
        <f>#REF!</f>
        <v>#REF!</v>
      </c>
      <c r="L498" s="10" t="e">
        <f>#REF!</f>
        <v>#REF!</v>
      </c>
      <c r="M498" s="10" t="e">
        <f>#REF!</f>
        <v>#REF!</v>
      </c>
      <c r="N498" s="10" t="e">
        <f>#REF!</f>
        <v>#REF!</v>
      </c>
      <c r="O498" s="10" t="e">
        <f>#REF!</f>
        <v>#REF!</v>
      </c>
      <c r="P498" s="10" t="e">
        <f>#REF!</f>
        <v>#REF!</v>
      </c>
      <c r="Q498" s="10" t="e">
        <f>#REF!</f>
        <v>#REF!</v>
      </c>
      <c r="R498" s="10" t="e">
        <f>#REF!</f>
        <v>#REF!</v>
      </c>
      <c r="S498" s="10" t="e">
        <f>#REF!</f>
        <v>#REF!</v>
      </c>
      <c r="T498" s="10" t="e">
        <f>#REF!</f>
        <v>#REF!</v>
      </c>
      <c r="U498" s="10" t="e">
        <f>#REF!</f>
        <v>#REF!</v>
      </c>
      <c r="V498" s="10" t="e">
        <f>#REF!</f>
        <v>#REF!</v>
      </c>
    </row>
    <row r="499" spans="1:22" s="24" customFormat="1" ht="15.75" outlineLevel="3">
      <c r="A499" s="14" t="s">
        <v>139</v>
      </c>
      <c r="B499" s="9" t="s">
        <v>16</v>
      </c>
      <c r="C499" s="9" t="s">
        <v>234</v>
      </c>
      <c r="D499" s="9" t="s">
        <v>5</v>
      </c>
      <c r="E499" s="9"/>
      <c r="F499" s="68">
        <f>F500+F504</f>
        <v>5050.3158</v>
      </c>
      <c r="G499" s="95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1:22" s="24" customFormat="1" ht="15.75" outlineLevel="5">
      <c r="A500" s="8" t="s">
        <v>217</v>
      </c>
      <c r="B500" s="9" t="s">
        <v>16</v>
      </c>
      <c r="C500" s="9" t="s">
        <v>307</v>
      </c>
      <c r="D500" s="9" t="s">
        <v>5</v>
      </c>
      <c r="E500" s="9"/>
      <c r="F500" s="68">
        <f>F501</f>
        <v>1414.5768</v>
      </c>
      <c r="G500" s="94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s="24" customFormat="1" ht="48.75" customHeight="1" outlineLevel="5">
      <c r="A501" s="56" t="s">
        <v>379</v>
      </c>
      <c r="B501" s="19" t="s">
        <v>16</v>
      </c>
      <c r="C501" s="19" t="s">
        <v>368</v>
      </c>
      <c r="D501" s="19" t="s">
        <v>5</v>
      </c>
      <c r="E501" s="19"/>
      <c r="F501" s="69">
        <f>F502</f>
        <v>1414.5768</v>
      </c>
      <c r="G501" s="94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s="24" customFormat="1" ht="31.5" outlineLevel="5">
      <c r="A502" s="5" t="s">
        <v>102</v>
      </c>
      <c r="B502" s="6" t="s">
        <v>16</v>
      </c>
      <c r="C502" s="6" t="s">
        <v>368</v>
      </c>
      <c r="D502" s="6" t="s">
        <v>103</v>
      </c>
      <c r="E502" s="6"/>
      <c r="F502" s="70">
        <f>F503</f>
        <v>1414.5768</v>
      </c>
      <c r="G502" s="94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s="24" customFormat="1" ht="15.75" outlineLevel="5">
      <c r="A503" s="46" t="s">
        <v>124</v>
      </c>
      <c r="B503" s="47" t="s">
        <v>16</v>
      </c>
      <c r="C503" s="47" t="s">
        <v>368</v>
      </c>
      <c r="D503" s="47" t="s">
        <v>123</v>
      </c>
      <c r="E503" s="47"/>
      <c r="F503" s="71">
        <v>1414.5768</v>
      </c>
      <c r="G503" s="94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s="24" customFormat="1" ht="15.75" outlineLevel="5">
      <c r="A504" s="58" t="s">
        <v>211</v>
      </c>
      <c r="B504" s="9" t="s">
        <v>16</v>
      </c>
      <c r="C504" s="9" t="s">
        <v>273</v>
      </c>
      <c r="D504" s="9" t="s">
        <v>5</v>
      </c>
      <c r="E504" s="9"/>
      <c r="F504" s="68">
        <f>F513+F505+F509</f>
        <v>3635.739</v>
      </c>
      <c r="G504" s="94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s="24" customFormat="1" ht="19.5" customHeight="1" outlineLevel="5">
      <c r="A505" s="73" t="s">
        <v>154</v>
      </c>
      <c r="B505" s="19" t="s">
        <v>16</v>
      </c>
      <c r="C505" s="19" t="s">
        <v>280</v>
      </c>
      <c r="D505" s="19" t="s">
        <v>5</v>
      </c>
      <c r="E505" s="19"/>
      <c r="F505" s="20">
        <f>F506</f>
        <v>2900</v>
      </c>
      <c r="G505" s="94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s="24" customFormat="1" ht="47.25" outlineLevel="5">
      <c r="A506" s="52" t="s">
        <v>385</v>
      </c>
      <c r="B506" s="54" t="s">
        <v>16</v>
      </c>
      <c r="C506" s="54" t="s">
        <v>386</v>
      </c>
      <c r="D506" s="54" t="s">
        <v>5</v>
      </c>
      <c r="E506" s="54"/>
      <c r="F506" s="84">
        <f>F507</f>
        <v>2900</v>
      </c>
      <c r="G506" s="94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s="24" customFormat="1" ht="15.75" outlineLevel="5">
      <c r="A507" s="5" t="s">
        <v>115</v>
      </c>
      <c r="B507" s="6" t="s">
        <v>16</v>
      </c>
      <c r="C507" s="6" t="s">
        <v>386</v>
      </c>
      <c r="D507" s="6" t="s">
        <v>116</v>
      </c>
      <c r="E507" s="6"/>
      <c r="F507" s="82">
        <f>F508</f>
        <v>2900</v>
      </c>
      <c r="G507" s="94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s="24" customFormat="1" ht="15.75" outlineLevel="5">
      <c r="A508" s="51" t="s">
        <v>84</v>
      </c>
      <c r="B508" s="47" t="s">
        <v>16</v>
      </c>
      <c r="C508" s="47" t="s">
        <v>386</v>
      </c>
      <c r="D508" s="47" t="s">
        <v>85</v>
      </c>
      <c r="E508" s="47"/>
      <c r="F508" s="83">
        <v>2900</v>
      </c>
      <c r="G508" s="94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s="24" customFormat="1" ht="15.75" outlineLevel="5">
      <c r="A509" s="73" t="s">
        <v>150</v>
      </c>
      <c r="B509" s="19" t="s">
        <v>16</v>
      </c>
      <c r="C509" s="19" t="s">
        <v>274</v>
      </c>
      <c r="D509" s="19" t="s">
        <v>5</v>
      </c>
      <c r="E509" s="19"/>
      <c r="F509" s="20">
        <f>F510</f>
        <v>300</v>
      </c>
      <c r="G509" s="94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s="24" customFormat="1" ht="47.25" outlineLevel="5">
      <c r="A510" s="52" t="s">
        <v>385</v>
      </c>
      <c r="B510" s="54" t="s">
        <v>16</v>
      </c>
      <c r="C510" s="54" t="s">
        <v>418</v>
      </c>
      <c r="D510" s="54" t="s">
        <v>5</v>
      </c>
      <c r="E510" s="54"/>
      <c r="F510" s="84">
        <f>F511</f>
        <v>300</v>
      </c>
      <c r="G510" s="94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s="24" customFormat="1" ht="15.75" outlineLevel="5">
      <c r="A511" s="5" t="s">
        <v>115</v>
      </c>
      <c r="B511" s="6" t="s">
        <v>16</v>
      </c>
      <c r="C511" s="6" t="s">
        <v>418</v>
      </c>
      <c r="D511" s="6" t="s">
        <v>116</v>
      </c>
      <c r="E511" s="6"/>
      <c r="F511" s="82">
        <f>F512</f>
        <v>300</v>
      </c>
      <c r="G511" s="94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s="24" customFormat="1" ht="15.75" outlineLevel="5">
      <c r="A512" s="51" t="s">
        <v>84</v>
      </c>
      <c r="B512" s="47" t="s">
        <v>16</v>
      </c>
      <c r="C512" s="47" t="s">
        <v>418</v>
      </c>
      <c r="D512" s="47" t="s">
        <v>85</v>
      </c>
      <c r="E512" s="47"/>
      <c r="F512" s="83">
        <v>300</v>
      </c>
      <c r="G512" s="94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s="24" customFormat="1" ht="31.5" outlineLevel="5">
      <c r="A513" s="73" t="s">
        <v>160</v>
      </c>
      <c r="B513" s="19" t="s">
        <v>16</v>
      </c>
      <c r="C513" s="19" t="s">
        <v>292</v>
      </c>
      <c r="D513" s="19" t="s">
        <v>5</v>
      </c>
      <c r="E513" s="19"/>
      <c r="F513" s="20">
        <f>F514</f>
        <v>435.739</v>
      </c>
      <c r="G513" s="94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s="24" customFormat="1" ht="15.75" outlineLevel="5">
      <c r="A514" s="5" t="s">
        <v>121</v>
      </c>
      <c r="B514" s="6" t="s">
        <v>16</v>
      </c>
      <c r="C514" s="6" t="s">
        <v>291</v>
      </c>
      <c r="D514" s="6" t="s">
        <v>119</v>
      </c>
      <c r="E514" s="6"/>
      <c r="F514" s="7">
        <f>F515</f>
        <v>435.739</v>
      </c>
      <c r="G514" s="94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s="24" customFormat="1" ht="31.5" outlineLevel="5">
      <c r="A515" s="46" t="s">
        <v>122</v>
      </c>
      <c r="B515" s="47" t="s">
        <v>16</v>
      </c>
      <c r="C515" s="47" t="s">
        <v>291</v>
      </c>
      <c r="D515" s="47" t="s">
        <v>120</v>
      </c>
      <c r="E515" s="47"/>
      <c r="F515" s="48">
        <v>435.739</v>
      </c>
      <c r="G515" s="94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s="24" customFormat="1" ht="15.75" outlineLevel="5">
      <c r="A516" s="59" t="s">
        <v>46</v>
      </c>
      <c r="B516" s="30" t="s">
        <v>23</v>
      </c>
      <c r="C516" s="30" t="s">
        <v>234</v>
      </c>
      <c r="D516" s="30" t="s">
        <v>5</v>
      </c>
      <c r="E516" s="30"/>
      <c r="F516" s="57">
        <f>F517+F522</f>
        <v>19215.05258</v>
      </c>
      <c r="G516" s="95">
        <f aca="true" t="shared" si="43" ref="G516:V516">G518</f>
        <v>0</v>
      </c>
      <c r="H516" s="10">
        <f t="shared" si="43"/>
        <v>0</v>
      </c>
      <c r="I516" s="10">
        <f t="shared" si="43"/>
        <v>0</v>
      </c>
      <c r="J516" s="10">
        <f t="shared" si="43"/>
        <v>0</v>
      </c>
      <c r="K516" s="10">
        <f t="shared" si="43"/>
        <v>0</v>
      </c>
      <c r="L516" s="10">
        <f t="shared" si="43"/>
        <v>0</v>
      </c>
      <c r="M516" s="10">
        <f t="shared" si="43"/>
        <v>0</v>
      </c>
      <c r="N516" s="10">
        <f t="shared" si="43"/>
        <v>0</v>
      </c>
      <c r="O516" s="10">
        <f t="shared" si="43"/>
        <v>0</v>
      </c>
      <c r="P516" s="10">
        <f t="shared" si="43"/>
        <v>0</v>
      </c>
      <c r="Q516" s="10">
        <f t="shared" si="43"/>
        <v>0</v>
      </c>
      <c r="R516" s="10">
        <f t="shared" si="43"/>
        <v>0</v>
      </c>
      <c r="S516" s="10">
        <f t="shared" si="43"/>
        <v>0</v>
      </c>
      <c r="T516" s="10">
        <f t="shared" si="43"/>
        <v>0</v>
      </c>
      <c r="U516" s="10">
        <f t="shared" si="43"/>
        <v>0</v>
      </c>
      <c r="V516" s="10">
        <f t="shared" si="43"/>
        <v>0</v>
      </c>
    </row>
    <row r="517" spans="1:22" s="24" customFormat="1" ht="31.5" outlineLevel="5">
      <c r="A517" s="21" t="s">
        <v>130</v>
      </c>
      <c r="B517" s="9" t="s">
        <v>23</v>
      </c>
      <c r="C517" s="9" t="s">
        <v>235</v>
      </c>
      <c r="D517" s="9" t="s">
        <v>5</v>
      </c>
      <c r="E517" s="9"/>
      <c r="F517" s="10">
        <f>F518</f>
        <v>4845</v>
      </c>
      <c r="G517" s="95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s="24" customFormat="1" ht="31.5" outlineLevel="5">
      <c r="A518" s="21" t="s">
        <v>132</v>
      </c>
      <c r="B518" s="12" t="s">
        <v>23</v>
      </c>
      <c r="C518" s="12" t="s">
        <v>236</v>
      </c>
      <c r="D518" s="12" t="s">
        <v>5</v>
      </c>
      <c r="E518" s="12"/>
      <c r="F518" s="13">
        <f>F519</f>
        <v>4845</v>
      </c>
      <c r="G518" s="93">
        <f aca="true" t="shared" si="44" ref="G518:V519">G519</f>
        <v>0</v>
      </c>
      <c r="H518" s="13">
        <f t="shared" si="44"/>
        <v>0</v>
      </c>
      <c r="I518" s="13">
        <f t="shared" si="44"/>
        <v>0</v>
      </c>
      <c r="J518" s="13">
        <f t="shared" si="44"/>
        <v>0</v>
      </c>
      <c r="K518" s="13">
        <f t="shared" si="44"/>
        <v>0</v>
      </c>
      <c r="L518" s="13">
        <f t="shared" si="44"/>
        <v>0</v>
      </c>
      <c r="M518" s="13">
        <f t="shared" si="44"/>
        <v>0</v>
      </c>
      <c r="N518" s="13">
        <f t="shared" si="44"/>
        <v>0</v>
      </c>
      <c r="O518" s="13">
        <f t="shared" si="44"/>
        <v>0</v>
      </c>
      <c r="P518" s="13">
        <f t="shared" si="44"/>
        <v>0</v>
      </c>
      <c r="Q518" s="13">
        <f t="shared" si="44"/>
        <v>0</v>
      </c>
      <c r="R518" s="13">
        <f t="shared" si="44"/>
        <v>0</v>
      </c>
      <c r="S518" s="13">
        <f t="shared" si="44"/>
        <v>0</v>
      </c>
      <c r="T518" s="13">
        <f t="shared" si="44"/>
        <v>0</v>
      </c>
      <c r="U518" s="13">
        <f t="shared" si="44"/>
        <v>0</v>
      </c>
      <c r="V518" s="13">
        <f t="shared" si="44"/>
        <v>0</v>
      </c>
    </row>
    <row r="519" spans="1:22" s="24" customFormat="1" ht="47.25" outlineLevel="5">
      <c r="A519" s="56" t="s">
        <v>170</v>
      </c>
      <c r="B519" s="19" t="s">
        <v>23</v>
      </c>
      <c r="C519" s="19" t="s">
        <v>308</v>
      </c>
      <c r="D519" s="19" t="s">
        <v>5</v>
      </c>
      <c r="E519" s="19"/>
      <c r="F519" s="20">
        <f>F520</f>
        <v>4845</v>
      </c>
      <c r="G519" s="94">
        <f t="shared" si="44"/>
        <v>0</v>
      </c>
      <c r="H519" s="7">
        <f t="shared" si="44"/>
        <v>0</v>
      </c>
      <c r="I519" s="7">
        <f t="shared" si="44"/>
        <v>0</v>
      </c>
      <c r="J519" s="7">
        <f t="shared" si="44"/>
        <v>0</v>
      </c>
      <c r="K519" s="7">
        <f t="shared" si="44"/>
        <v>0</v>
      </c>
      <c r="L519" s="7">
        <f t="shared" si="44"/>
        <v>0</v>
      </c>
      <c r="M519" s="7">
        <f t="shared" si="44"/>
        <v>0</v>
      </c>
      <c r="N519" s="7">
        <f t="shared" si="44"/>
        <v>0</v>
      </c>
      <c r="O519" s="7">
        <f t="shared" si="44"/>
        <v>0</v>
      </c>
      <c r="P519" s="7">
        <f t="shared" si="44"/>
        <v>0</v>
      </c>
      <c r="Q519" s="7">
        <f t="shared" si="44"/>
        <v>0</v>
      </c>
      <c r="R519" s="7">
        <f t="shared" si="44"/>
        <v>0</v>
      </c>
      <c r="S519" s="7">
        <f t="shared" si="44"/>
        <v>0</v>
      </c>
      <c r="T519" s="7">
        <f t="shared" si="44"/>
        <v>0</v>
      </c>
      <c r="U519" s="7">
        <f t="shared" si="44"/>
        <v>0</v>
      </c>
      <c r="V519" s="7">
        <f t="shared" si="44"/>
        <v>0</v>
      </c>
    </row>
    <row r="520" spans="1:22" s="24" customFormat="1" ht="15.75" outlineLevel="5">
      <c r="A520" s="5" t="s">
        <v>121</v>
      </c>
      <c r="B520" s="6" t="s">
        <v>23</v>
      </c>
      <c r="C520" s="6" t="s">
        <v>308</v>
      </c>
      <c r="D520" s="6" t="s">
        <v>119</v>
      </c>
      <c r="E520" s="6"/>
      <c r="F520" s="7">
        <f>F521</f>
        <v>4845</v>
      </c>
      <c r="G520" s="94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s="24" customFormat="1" ht="31.5" outlineLevel="5">
      <c r="A521" s="46" t="s">
        <v>122</v>
      </c>
      <c r="B521" s="47" t="s">
        <v>23</v>
      </c>
      <c r="C521" s="47" t="s">
        <v>308</v>
      </c>
      <c r="D521" s="47" t="s">
        <v>120</v>
      </c>
      <c r="E521" s="47"/>
      <c r="F521" s="48">
        <v>4845</v>
      </c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</row>
    <row r="522" spans="1:22" s="24" customFormat="1" ht="15.75" outlineLevel="5">
      <c r="A522" s="14" t="s">
        <v>139</v>
      </c>
      <c r="B522" s="9" t="s">
        <v>23</v>
      </c>
      <c r="C522" s="9" t="s">
        <v>234</v>
      </c>
      <c r="D522" s="9" t="s">
        <v>5</v>
      </c>
      <c r="E522" s="9"/>
      <c r="F522" s="68">
        <f>F523</f>
        <v>14370.05258</v>
      </c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</row>
    <row r="523" spans="1:22" s="24" customFormat="1" ht="31.5" outlineLevel="5">
      <c r="A523" s="8" t="s">
        <v>382</v>
      </c>
      <c r="B523" s="9" t="s">
        <v>23</v>
      </c>
      <c r="C523" s="9" t="s">
        <v>356</v>
      </c>
      <c r="D523" s="9" t="s">
        <v>5</v>
      </c>
      <c r="E523" s="9"/>
      <c r="F523" s="68">
        <f>F524</f>
        <v>14370.05258</v>
      </c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</row>
    <row r="524" spans="1:22" s="24" customFormat="1" ht="47.25" outlineLevel="5">
      <c r="A524" s="56" t="s">
        <v>405</v>
      </c>
      <c r="B524" s="19" t="s">
        <v>23</v>
      </c>
      <c r="C524" s="19" t="s">
        <v>426</v>
      </c>
      <c r="D524" s="19" t="s">
        <v>5</v>
      </c>
      <c r="E524" s="19"/>
      <c r="F524" s="69">
        <f>F525</f>
        <v>14370.05258</v>
      </c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</row>
    <row r="525" spans="1:22" s="24" customFormat="1" ht="15.75" outlineLevel="5">
      <c r="A525" s="5" t="s">
        <v>347</v>
      </c>
      <c r="B525" s="6" t="s">
        <v>23</v>
      </c>
      <c r="C525" s="6" t="s">
        <v>426</v>
      </c>
      <c r="D525" s="6" t="s">
        <v>346</v>
      </c>
      <c r="E525" s="6"/>
      <c r="F525" s="70">
        <f>F526</f>
        <v>14370.05258</v>
      </c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</row>
    <row r="526" spans="1:22" s="24" customFormat="1" ht="33.75" customHeight="1" outlineLevel="5">
      <c r="A526" s="46" t="s">
        <v>348</v>
      </c>
      <c r="B526" s="47" t="s">
        <v>23</v>
      </c>
      <c r="C526" s="47" t="s">
        <v>426</v>
      </c>
      <c r="D526" s="47" t="s">
        <v>345</v>
      </c>
      <c r="E526" s="47"/>
      <c r="F526" s="71">
        <v>14370.05258</v>
      </c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</row>
    <row r="527" spans="1:22" s="24" customFormat="1" ht="15.75" outlineLevel="5">
      <c r="A527" s="59" t="s">
        <v>171</v>
      </c>
      <c r="B527" s="30" t="s">
        <v>172</v>
      </c>
      <c r="C527" s="30" t="s">
        <v>234</v>
      </c>
      <c r="D527" s="30" t="s">
        <v>5</v>
      </c>
      <c r="E527" s="30"/>
      <c r="F527" s="57">
        <f>F528</f>
        <v>100</v>
      </c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</row>
    <row r="528" spans="1:22" s="24" customFormat="1" ht="15.75" outlineLevel="5">
      <c r="A528" s="14" t="s">
        <v>341</v>
      </c>
      <c r="B528" s="9" t="s">
        <v>172</v>
      </c>
      <c r="C528" s="9" t="s">
        <v>309</v>
      </c>
      <c r="D528" s="9" t="s">
        <v>5</v>
      </c>
      <c r="E528" s="9"/>
      <c r="F528" s="10">
        <f>F529</f>
        <v>100</v>
      </c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</row>
    <row r="529" spans="1:22" s="24" customFormat="1" ht="33" customHeight="1" outlineLevel="5">
      <c r="A529" s="56" t="s">
        <v>174</v>
      </c>
      <c r="B529" s="19" t="s">
        <v>172</v>
      </c>
      <c r="C529" s="19" t="s">
        <v>310</v>
      </c>
      <c r="D529" s="19" t="s">
        <v>5</v>
      </c>
      <c r="E529" s="19"/>
      <c r="F529" s="20">
        <f>F530</f>
        <v>100</v>
      </c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</row>
    <row r="530" spans="1:22" s="24" customFormat="1" ht="15.75" outlineLevel="5">
      <c r="A530" s="5" t="s">
        <v>92</v>
      </c>
      <c r="B530" s="6" t="s">
        <v>173</v>
      </c>
      <c r="C530" s="6" t="s">
        <v>310</v>
      </c>
      <c r="D530" s="6" t="s">
        <v>93</v>
      </c>
      <c r="E530" s="6"/>
      <c r="F530" s="7">
        <f>F531</f>
        <v>100</v>
      </c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</row>
    <row r="531" spans="1:22" s="24" customFormat="1" ht="31.5" outlineLevel="5">
      <c r="A531" s="46" t="s">
        <v>94</v>
      </c>
      <c r="B531" s="47" t="s">
        <v>172</v>
      </c>
      <c r="C531" s="47" t="s">
        <v>310</v>
      </c>
      <c r="D531" s="47" t="s">
        <v>95</v>
      </c>
      <c r="E531" s="47"/>
      <c r="F531" s="48">
        <v>100</v>
      </c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</row>
    <row r="532" spans="1:22" s="24" customFormat="1" ht="18.75" outlineLevel="5">
      <c r="A532" s="16" t="s">
        <v>76</v>
      </c>
      <c r="B532" s="17" t="s">
        <v>49</v>
      </c>
      <c r="C532" s="17" t="s">
        <v>234</v>
      </c>
      <c r="D532" s="17" t="s">
        <v>5</v>
      </c>
      <c r="E532" s="17"/>
      <c r="F532" s="18">
        <f>F533+F541</f>
        <v>24889.863680000002</v>
      </c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</row>
    <row r="533" spans="1:22" s="24" customFormat="1" ht="15.75" outlineLevel="5">
      <c r="A533" s="8" t="s">
        <v>39</v>
      </c>
      <c r="B533" s="9" t="s">
        <v>17</v>
      </c>
      <c r="C533" s="9" t="s">
        <v>234</v>
      </c>
      <c r="D533" s="9" t="s">
        <v>5</v>
      </c>
      <c r="E533" s="9"/>
      <c r="F533" s="10">
        <f>F534</f>
        <v>16320</v>
      </c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</row>
    <row r="534" spans="1:22" s="24" customFormat="1" ht="15.75" outlineLevel="5">
      <c r="A534" s="53" t="s">
        <v>218</v>
      </c>
      <c r="B534" s="19" t="s">
        <v>17</v>
      </c>
      <c r="C534" s="19" t="s">
        <v>311</v>
      </c>
      <c r="D534" s="19" t="s">
        <v>5</v>
      </c>
      <c r="E534" s="19"/>
      <c r="F534" s="20">
        <f>F535</f>
        <v>16320</v>
      </c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</row>
    <row r="535" spans="1:22" s="24" customFormat="1" ht="36" customHeight="1" outlineLevel="5">
      <c r="A535" s="56" t="s">
        <v>175</v>
      </c>
      <c r="B535" s="19" t="s">
        <v>17</v>
      </c>
      <c r="C535" s="19" t="s">
        <v>312</v>
      </c>
      <c r="D535" s="19" t="s">
        <v>5</v>
      </c>
      <c r="E535" s="19"/>
      <c r="F535" s="20">
        <f>F536+F537+F539</f>
        <v>16320</v>
      </c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</row>
    <row r="536" spans="1:22" s="24" customFormat="1" ht="22.5" customHeight="1" outlineLevel="5">
      <c r="A536" s="79" t="s">
        <v>325</v>
      </c>
      <c r="B536" s="78" t="s">
        <v>17</v>
      </c>
      <c r="C536" s="78" t="s">
        <v>312</v>
      </c>
      <c r="D536" s="78" t="s">
        <v>326</v>
      </c>
      <c r="E536" s="78"/>
      <c r="F536" s="112">
        <v>168</v>
      </c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</row>
    <row r="537" spans="1:22" s="24" customFormat="1" ht="15.75" outlineLevel="5">
      <c r="A537" s="5" t="s">
        <v>92</v>
      </c>
      <c r="B537" s="6" t="s">
        <v>17</v>
      </c>
      <c r="C537" s="6" t="s">
        <v>312</v>
      </c>
      <c r="D537" s="6" t="s">
        <v>93</v>
      </c>
      <c r="E537" s="6"/>
      <c r="F537" s="7">
        <f>F538</f>
        <v>852</v>
      </c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</row>
    <row r="538" spans="1:22" s="24" customFormat="1" ht="31.5" outlineLevel="5">
      <c r="A538" s="46" t="s">
        <v>94</v>
      </c>
      <c r="B538" s="47" t="s">
        <v>17</v>
      </c>
      <c r="C538" s="47" t="s">
        <v>312</v>
      </c>
      <c r="D538" s="47" t="s">
        <v>95</v>
      </c>
      <c r="E538" s="47"/>
      <c r="F538" s="48">
        <v>852</v>
      </c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</row>
    <row r="539" spans="1:22" s="24" customFormat="1" ht="15.75" outlineLevel="5">
      <c r="A539" s="5" t="s">
        <v>347</v>
      </c>
      <c r="B539" s="6" t="s">
        <v>17</v>
      </c>
      <c r="C539" s="6" t="s">
        <v>312</v>
      </c>
      <c r="D539" s="6" t="s">
        <v>346</v>
      </c>
      <c r="E539" s="6"/>
      <c r="F539" s="7">
        <f>F540</f>
        <v>15300</v>
      </c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</row>
    <row r="540" spans="1:22" s="24" customFormat="1" ht="47.25" outlineLevel="5">
      <c r="A540" s="46" t="s">
        <v>348</v>
      </c>
      <c r="B540" s="47" t="s">
        <v>17</v>
      </c>
      <c r="C540" s="47" t="s">
        <v>312</v>
      </c>
      <c r="D540" s="47" t="s">
        <v>345</v>
      </c>
      <c r="E540" s="47"/>
      <c r="F540" s="48">
        <v>15300</v>
      </c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</row>
    <row r="541" spans="1:22" s="24" customFormat="1" ht="15.75" outlineLevel="5">
      <c r="A541" s="8" t="s">
        <v>409</v>
      </c>
      <c r="B541" s="9" t="s">
        <v>406</v>
      </c>
      <c r="C541" s="9" t="s">
        <v>234</v>
      </c>
      <c r="D541" s="9" t="s">
        <v>5</v>
      </c>
      <c r="E541" s="9"/>
      <c r="F541" s="10">
        <f>F542</f>
        <v>8569.86368</v>
      </c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</row>
    <row r="542" spans="1:22" s="24" customFormat="1" ht="15.75" outlineLevel="5">
      <c r="A542" s="53" t="s">
        <v>218</v>
      </c>
      <c r="B542" s="19" t="s">
        <v>406</v>
      </c>
      <c r="C542" s="19" t="s">
        <v>311</v>
      </c>
      <c r="D542" s="19" t="s">
        <v>5</v>
      </c>
      <c r="E542" s="19"/>
      <c r="F542" s="20">
        <f>F543+F551+F554+F548</f>
        <v>8569.86368</v>
      </c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</row>
    <row r="543" spans="1:22" s="24" customFormat="1" ht="31.5" outlineLevel="5">
      <c r="A543" s="56" t="s">
        <v>175</v>
      </c>
      <c r="B543" s="19" t="s">
        <v>406</v>
      </c>
      <c r="C543" s="19" t="s">
        <v>312</v>
      </c>
      <c r="D543" s="19" t="s">
        <v>5</v>
      </c>
      <c r="E543" s="19"/>
      <c r="F543" s="20">
        <f>F544+F546</f>
        <v>821.39868</v>
      </c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</row>
    <row r="544" spans="1:22" s="24" customFormat="1" ht="15.75" outlineLevel="5">
      <c r="A544" s="5" t="s">
        <v>92</v>
      </c>
      <c r="B544" s="6" t="s">
        <v>406</v>
      </c>
      <c r="C544" s="6" t="s">
        <v>312</v>
      </c>
      <c r="D544" s="6" t="s">
        <v>93</v>
      </c>
      <c r="E544" s="6"/>
      <c r="F544" s="7">
        <f>F545</f>
        <v>790.83</v>
      </c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</row>
    <row r="545" spans="1:22" s="24" customFormat="1" ht="31.5" outlineLevel="5">
      <c r="A545" s="46" t="s">
        <v>94</v>
      </c>
      <c r="B545" s="47" t="s">
        <v>406</v>
      </c>
      <c r="C545" s="47" t="s">
        <v>312</v>
      </c>
      <c r="D545" s="47" t="s">
        <v>95</v>
      </c>
      <c r="E545" s="47"/>
      <c r="F545" s="48">
        <v>790.83</v>
      </c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</row>
    <row r="546" spans="1:22" s="24" customFormat="1" ht="15.75" outlineLevel="5">
      <c r="A546" s="5" t="s">
        <v>347</v>
      </c>
      <c r="B546" s="6" t="s">
        <v>406</v>
      </c>
      <c r="C546" s="6" t="s">
        <v>312</v>
      </c>
      <c r="D546" s="6" t="s">
        <v>346</v>
      </c>
      <c r="E546" s="6"/>
      <c r="F546" s="7">
        <f>F547</f>
        <v>30.56868</v>
      </c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</row>
    <row r="547" spans="1:22" s="24" customFormat="1" ht="47.25" outlineLevel="5">
      <c r="A547" s="46" t="s">
        <v>348</v>
      </c>
      <c r="B547" s="47" t="s">
        <v>406</v>
      </c>
      <c r="C547" s="47" t="s">
        <v>312</v>
      </c>
      <c r="D547" s="47" t="s">
        <v>345</v>
      </c>
      <c r="E547" s="47"/>
      <c r="F547" s="48">
        <v>30.56868</v>
      </c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</row>
    <row r="548" spans="1:22" s="24" customFormat="1" ht="47.25" outlineLevel="5">
      <c r="A548" s="56" t="s">
        <v>444</v>
      </c>
      <c r="B548" s="19" t="s">
        <v>406</v>
      </c>
      <c r="C548" s="19" t="s">
        <v>459</v>
      </c>
      <c r="D548" s="19" t="s">
        <v>5</v>
      </c>
      <c r="E548" s="19"/>
      <c r="F548" s="20">
        <f>F549</f>
        <v>3113.875</v>
      </c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</row>
    <row r="549" spans="1:22" s="24" customFormat="1" ht="15.75" outlineLevel="5">
      <c r="A549" s="5" t="s">
        <v>92</v>
      </c>
      <c r="B549" s="6" t="s">
        <v>406</v>
      </c>
      <c r="C549" s="6" t="s">
        <v>459</v>
      </c>
      <c r="D549" s="6" t="s">
        <v>93</v>
      </c>
      <c r="E549" s="6"/>
      <c r="F549" s="7">
        <f>F550</f>
        <v>3113.875</v>
      </c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</row>
    <row r="550" spans="1:22" s="24" customFormat="1" ht="31.5" outlineLevel="5">
      <c r="A550" s="46" t="s">
        <v>94</v>
      </c>
      <c r="B550" s="47" t="s">
        <v>406</v>
      </c>
      <c r="C550" s="47" t="s">
        <v>459</v>
      </c>
      <c r="D550" s="47" t="s">
        <v>95</v>
      </c>
      <c r="E550" s="47"/>
      <c r="F550" s="48">
        <v>3113.875</v>
      </c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</row>
    <row r="551" spans="1:22" s="24" customFormat="1" ht="31.5" outlineLevel="5">
      <c r="A551" s="56" t="s">
        <v>408</v>
      </c>
      <c r="B551" s="19" t="s">
        <v>406</v>
      </c>
      <c r="C551" s="19" t="s">
        <v>407</v>
      </c>
      <c r="D551" s="19" t="s">
        <v>5</v>
      </c>
      <c r="E551" s="19"/>
      <c r="F551" s="20">
        <f>F552</f>
        <v>2000</v>
      </c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</row>
    <row r="552" spans="1:22" s="24" customFormat="1" ht="15.75" outlineLevel="5">
      <c r="A552" s="5" t="s">
        <v>347</v>
      </c>
      <c r="B552" s="6" t="s">
        <v>406</v>
      </c>
      <c r="C552" s="6" t="s">
        <v>407</v>
      </c>
      <c r="D552" s="6" t="s">
        <v>346</v>
      </c>
      <c r="E552" s="6"/>
      <c r="F552" s="7">
        <f>F553</f>
        <v>2000</v>
      </c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</row>
    <row r="553" spans="1:22" s="24" customFormat="1" ht="47.25" outlineLevel="5">
      <c r="A553" s="46" t="s">
        <v>348</v>
      </c>
      <c r="B553" s="47" t="s">
        <v>406</v>
      </c>
      <c r="C553" s="47" t="s">
        <v>407</v>
      </c>
      <c r="D553" s="47" t="s">
        <v>345</v>
      </c>
      <c r="E553" s="47"/>
      <c r="F553" s="48">
        <v>2000</v>
      </c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</row>
    <row r="554" spans="1:22" s="24" customFormat="1" ht="47.25" outlineLevel="5">
      <c r="A554" s="56" t="s">
        <v>428</v>
      </c>
      <c r="B554" s="19" t="s">
        <v>406</v>
      </c>
      <c r="C554" s="19" t="s">
        <v>427</v>
      </c>
      <c r="D554" s="19" t="s">
        <v>5</v>
      </c>
      <c r="E554" s="19"/>
      <c r="F554" s="20">
        <f>F555</f>
        <v>2634.59</v>
      </c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</row>
    <row r="555" spans="1:22" s="24" customFormat="1" ht="15.75" outlineLevel="5">
      <c r="A555" s="5" t="s">
        <v>347</v>
      </c>
      <c r="B555" s="6" t="s">
        <v>406</v>
      </c>
      <c r="C555" s="6" t="s">
        <v>427</v>
      </c>
      <c r="D555" s="6" t="s">
        <v>346</v>
      </c>
      <c r="E555" s="6"/>
      <c r="F555" s="7">
        <f>F556</f>
        <v>2634.59</v>
      </c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</row>
    <row r="556" spans="1:22" s="24" customFormat="1" ht="47.25" outlineLevel="5">
      <c r="A556" s="46" t="s">
        <v>348</v>
      </c>
      <c r="B556" s="47" t="s">
        <v>406</v>
      </c>
      <c r="C556" s="47" t="s">
        <v>427</v>
      </c>
      <c r="D556" s="47" t="s">
        <v>345</v>
      </c>
      <c r="E556" s="47"/>
      <c r="F556" s="48">
        <v>2634.59</v>
      </c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</row>
    <row r="557" spans="1:22" s="24" customFormat="1" ht="18.75" outlineLevel="5">
      <c r="A557" s="16" t="s">
        <v>73</v>
      </c>
      <c r="B557" s="17" t="s">
        <v>74</v>
      </c>
      <c r="C557" s="17" t="s">
        <v>234</v>
      </c>
      <c r="D557" s="17" t="s">
        <v>5</v>
      </c>
      <c r="E557" s="17"/>
      <c r="F557" s="18">
        <f aca="true" t="shared" si="45" ref="F557:F562">F558</f>
        <v>2200</v>
      </c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</row>
    <row r="558" spans="1:22" s="24" customFormat="1" ht="31.5" customHeight="1" outlineLevel="5">
      <c r="A558" s="66" t="s">
        <v>48</v>
      </c>
      <c r="B558" s="64" t="s">
        <v>75</v>
      </c>
      <c r="C558" s="64" t="s">
        <v>313</v>
      </c>
      <c r="D558" s="64" t="s">
        <v>5</v>
      </c>
      <c r="E558" s="64"/>
      <c r="F558" s="65">
        <f t="shared" si="45"/>
        <v>2200</v>
      </c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</row>
    <row r="559" spans="1:22" s="24" customFormat="1" ht="31.5" customHeight="1" outlineLevel="5">
      <c r="A559" s="21" t="s">
        <v>130</v>
      </c>
      <c r="B559" s="12" t="s">
        <v>75</v>
      </c>
      <c r="C559" s="12" t="s">
        <v>235</v>
      </c>
      <c r="D559" s="12" t="s">
        <v>5</v>
      </c>
      <c r="E559" s="12"/>
      <c r="F559" s="13">
        <f t="shared" si="45"/>
        <v>2200</v>
      </c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</row>
    <row r="560" spans="1:22" s="24" customFormat="1" ht="31.5" outlineLevel="5">
      <c r="A560" s="21" t="s">
        <v>132</v>
      </c>
      <c r="B560" s="9" t="s">
        <v>75</v>
      </c>
      <c r="C560" s="9" t="s">
        <v>236</v>
      </c>
      <c r="D560" s="9" t="s">
        <v>5</v>
      </c>
      <c r="E560" s="9"/>
      <c r="F560" s="10">
        <f t="shared" si="45"/>
        <v>2200</v>
      </c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</row>
    <row r="561" spans="1:22" s="24" customFormat="1" ht="31.5" outlineLevel="5">
      <c r="A561" s="56" t="s">
        <v>176</v>
      </c>
      <c r="B561" s="19" t="s">
        <v>75</v>
      </c>
      <c r="C561" s="19" t="s">
        <v>314</v>
      </c>
      <c r="D561" s="19" t="s">
        <v>5</v>
      </c>
      <c r="E561" s="19"/>
      <c r="F561" s="20">
        <f t="shared" si="45"/>
        <v>2200</v>
      </c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</row>
    <row r="562" spans="1:22" s="24" customFormat="1" ht="15.75" outlineLevel="5">
      <c r="A562" s="5" t="s">
        <v>115</v>
      </c>
      <c r="B562" s="6" t="s">
        <v>75</v>
      </c>
      <c r="C562" s="6" t="s">
        <v>314</v>
      </c>
      <c r="D562" s="6" t="s">
        <v>116</v>
      </c>
      <c r="E562" s="6"/>
      <c r="F562" s="7">
        <f t="shared" si="45"/>
        <v>2200</v>
      </c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</row>
    <row r="563" spans="1:22" s="24" customFormat="1" ht="47.25" outlineLevel="5">
      <c r="A563" s="51" t="s">
        <v>190</v>
      </c>
      <c r="B563" s="47" t="s">
        <v>75</v>
      </c>
      <c r="C563" s="47" t="s">
        <v>314</v>
      </c>
      <c r="D563" s="47" t="s">
        <v>83</v>
      </c>
      <c r="E563" s="47"/>
      <c r="F563" s="48">
        <v>2200</v>
      </c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</row>
    <row r="564" spans="1:22" s="24" customFormat="1" ht="31.5" outlineLevel="5">
      <c r="A564" s="16" t="s">
        <v>68</v>
      </c>
      <c r="B564" s="17" t="s">
        <v>69</v>
      </c>
      <c r="C564" s="17" t="s">
        <v>313</v>
      </c>
      <c r="D564" s="17" t="s">
        <v>5</v>
      </c>
      <c r="E564" s="17"/>
      <c r="F564" s="18">
        <f>F565</f>
        <v>100</v>
      </c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</row>
    <row r="565" spans="1:22" s="24" customFormat="1" ht="15.75" outlineLevel="5">
      <c r="A565" s="8" t="s">
        <v>30</v>
      </c>
      <c r="B565" s="9" t="s">
        <v>70</v>
      </c>
      <c r="C565" s="9" t="s">
        <v>313</v>
      </c>
      <c r="D565" s="9" t="s">
        <v>5</v>
      </c>
      <c r="E565" s="9"/>
      <c r="F565" s="10">
        <f>F566</f>
        <v>100</v>
      </c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</row>
    <row r="566" spans="1:22" s="24" customFormat="1" ht="31.5" outlineLevel="5">
      <c r="A566" s="21" t="s">
        <v>130</v>
      </c>
      <c r="B566" s="9" t="s">
        <v>70</v>
      </c>
      <c r="C566" s="9" t="s">
        <v>235</v>
      </c>
      <c r="D566" s="9" t="s">
        <v>5</v>
      </c>
      <c r="E566" s="9"/>
      <c r="F566" s="10">
        <f>F567</f>
        <v>100</v>
      </c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</row>
    <row r="567" spans="1:22" s="24" customFormat="1" ht="31.5" outlineLevel="5">
      <c r="A567" s="21" t="s">
        <v>132</v>
      </c>
      <c r="B567" s="12" t="s">
        <v>70</v>
      </c>
      <c r="C567" s="12" t="s">
        <v>236</v>
      </c>
      <c r="D567" s="12" t="s">
        <v>5</v>
      </c>
      <c r="E567" s="12"/>
      <c r="F567" s="13">
        <f>F568</f>
        <v>100</v>
      </c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</row>
    <row r="568" spans="1:22" s="24" customFormat="1" ht="31.5" outlineLevel="5">
      <c r="A568" s="49" t="s">
        <v>177</v>
      </c>
      <c r="B568" s="19" t="s">
        <v>70</v>
      </c>
      <c r="C568" s="19" t="s">
        <v>315</v>
      </c>
      <c r="D568" s="19" t="s">
        <v>5</v>
      </c>
      <c r="E568" s="19"/>
      <c r="F568" s="20">
        <f>F569</f>
        <v>100</v>
      </c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</row>
    <row r="569" spans="1:22" s="24" customFormat="1" ht="15.75" outlineLevel="5">
      <c r="A569" s="5" t="s">
        <v>125</v>
      </c>
      <c r="B569" s="6" t="s">
        <v>70</v>
      </c>
      <c r="C569" s="6" t="s">
        <v>315</v>
      </c>
      <c r="D569" s="6" t="s">
        <v>204</v>
      </c>
      <c r="E569" s="6"/>
      <c r="F569" s="7">
        <v>100</v>
      </c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</row>
    <row r="570" spans="1:22" s="24" customFormat="1" ht="48" customHeight="1" outlineLevel="5">
      <c r="A570" s="16" t="s">
        <v>78</v>
      </c>
      <c r="B570" s="17" t="s">
        <v>77</v>
      </c>
      <c r="C570" s="17" t="s">
        <v>313</v>
      </c>
      <c r="D570" s="17" t="s">
        <v>5</v>
      </c>
      <c r="E570" s="17"/>
      <c r="F570" s="67">
        <f aca="true" t="shared" si="46" ref="F570:F578">F571</f>
        <v>21210</v>
      </c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</row>
    <row r="571" spans="1:22" s="24" customFormat="1" ht="47.25" outlineLevel="5">
      <c r="A571" s="21" t="s">
        <v>80</v>
      </c>
      <c r="B571" s="9" t="s">
        <v>79</v>
      </c>
      <c r="C571" s="9" t="s">
        <v>313</v>
      </c>
      <c r="D571" s="9" t="s">
        <v>5</v>
      </c>
      <c r="E571" s="9"/>
      <c r="F571" s="68">
        <f t="shared" si="46"/>
        <v>21210</v>
      </c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</row>
    <row r="572" spans="1:22" s="24" customFormat="1" ht="31.5" outlineLevel="5">
      <c r="A572" s="21" t="s">
        <v>130</v>
      </c>
      <c r="B572" s="9" t="s">
        <v>79</v>
      </c>
      <c r="C572" s="9" t="s">
        <v>235</v>
      </c>
      <c r="D572" s="9" t="s">
        <v>5</v>
      </c>
      <c r="E572" s="9"/>
      <c r="F572" s="68">
        <f t="shared" si="46"/>
        <v>21210</v>
      </c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</row>
    <row r="573" spans="1:22" s="24" customFormat="1" ht="31.5" outlineLevel="5">
      <c r="A573" s="21" t="s">
        <v>132</v>
      </c>
      <c r="B573" s="12" t="s">
        <v>79</v>
      </c>
      <c r="C573" s="12" t="s">
        <v>236</v>
      </c>
      <c r="D573" s="12" t="s">
        <v>5</v>
      </c>
      <c r="E573" s="12"/>
      <c r="F573" s="72">
        <f>F574+F577</f>
        <v>21210</v>
      </c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</row>
    <row r="574" spans="1:22" s="24" customFormat="1" ht="47.25" outlineLevel="5">
      <c r="A574" s="5" t="s">
        <v>178</v>
      </c>
      <c r="B574" s="6" t="s">
        <v>79</v>
      </c>
      <c r="C574" s="6" t="s">
        <v>316</v>
      </c>
      <c r="D574" s="6" t="s">
        <v>5</v>
      </c>
      <c r="E574" s="6"/>
      <c r="F574" s="70">
        <f t="shared" si="46"/>
        <v>3396.371</v>
      </c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</row>
    <row r="575" spans="1:22" s="24" customFormat="1" ht="15.75" outlineLevel="5">
      <c r="A575" s="5" t="s">
        <v>128</v>
      </c>
      <c r="B575" s="6" t="s">
        <v>79</v>
      </c>
      <c r="C575" s="6" t="s">
        <v>316</v>
      </c>
      <c r="D575" s="6" t="s">
        <v>129</v>
      </c>
      <c r="E575" s="6"/>
      <c r="F575" s="70">
        <f t="shared" si="46"/>
        <v>3396.371</v>
      </c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</row>
    <row r="576" spans="1:22" s="24" customFormat="1" ht="15.75" outlineLevel="5">
      <c r="A576" s="46" t="s">
        <v>126</v>
      </c>
      <c r="B576" s="47" t="s">
        <v>79</v>
      </c>
      <c r="C576" s="47" t="s">
        <v>316</v>
      </c>
      <c r="D576" s="47" t="s">
        <v>127</v>
      </c>
      <c r="E576" s="47"/>
      <c r="F576" s="71">
        <v>3396.371</v>
      </c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</row>
    <row r="577" spans="1:22" s="24" customFormat="1" ht="47.25" outlineLevel="5">
      <c r="A577" s="5" t="s">
        <v>364</v>
      </c>
      <c r="B577" s="6" t="s">
        <v>79</v>
      </c>
      <c r="C577" s="6" t="s">
        <v>360</v>
      </c>
      <c r="D577" s="6" t="s">
        <v>5</v>
      </c>
      <c r="E577" s="6"/>
      <c r="F577" s="70">
        <f t="shared" si="46"/>
        <v>17813.629</v>
      </c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</row>
    <row r="578" spans="1:22" s="24" customFormat="1" ht="15.75" outlineLevel="5">
      <c r="A578" s="5" t="s">
        <v>128</v>
      </c>
      <c r="B578" s="6" t="s">
        <v>79</v>
      </c>
      <c r="C578" s="6" t="s">
        <v>360</v>
      </c>
      <c r="D578" s="6" t="s">
        <v>129</v>
      </c>
      <c r="E578" s="6"/>
      <c r="F578" s="70">
        <f t="shared" si="46"/>
        <v>17813.629</v>
      </c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</row>
    <row r="579" spans="1:22" s="24" customFormat="1" ht="15.75" outlineLevel="5">
      <c r="A579" s="46" t="s">
        <v>126</v>
      </c>
      <c r="B579" s="47" t="s">
        <v>79</v>
      </c>
      <c r="C579" s="47" t="s">
        <v>360</v>
      </c>
      <c r="D579" s="47" t="s">
        <v>127</v>
      </c>
      <c r="E579" s="47"/>
      <c r="F579" s="71">
        <v>17813.629</v>
      </c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</row>
    <row r="580" spans="1:25" ht="18.75">
      <c r="A580" s="118" t="s">
        <v>24</v>
      </c>
      <c r="B580" s="118"/>
      <c r="C580" s="118"/>
      <c r="D580" s="118"/>
      <c r="E580" s="118"/>
      <c r="F580" s="104">
        <f>F13+F189+F196+F252+F306+F442+F183+F491+F532+F557+F564+F570</f>
        <v>1213245.2719700001</v>
      </c>
      <c r="G580" s="11" t="e">
        <f>#REF!+G491+#REF!+G442+G306+G252+G196+G189+G13</f>
        <v>#REF!</v>
      </c>
      <c r="H580" s="11" t="e">
        <f>#REF!+H491+#REF!+H442+H306+H252+H196+H189+H13</f>
        <v>#REF!</v>
      </c>
      <c r="I580" s="11" t="e">
        <f>#REF!+I491+#REF!+I442+I306+I252+I196+I189+I13</f>
        <v>#REF!</v>
      </c>
      <c r="J580" s="11" t="e">
        <f>#REF!+J491+#REF!+J442+J306+J252+J196+J189+J13</f>
        <v>#REF!</v>
      </c>
      <c r="K580" s="11" t="e">
        <f>#REF!+K491+#REF!+K442+K306+K252+K196+K189+K13</f>
        <v>#REF!</v>
      </c>
      <c r="L580" s="11" t="e">
        <f>#REF!+L491+#REF!+L442+L306+L252+L196+L189+L13</f>
        <v>#REF!</v>
      </c>
      <c r="M580" s="11" t="e">
        <f>#REF!+M491+#REF!+M442+M306+M252+M196+M189+M13</f>
        <v>#REF!</v>
      </c>
      <c r="N580" s="11" t="e">
        <f>#REF!+N491+#REF!+N442+N306+N252+N196+N189+N13</f>
        <v>#REF!</v>
      </c>
      <c r="O580" s="11" t="e">
        <f>#REF!+O491+#REF!+O442+O306+O252+O196+O189+O13</f>
        <v>#REF!</v>
      </c>
      <c r="P580" s="11" t="e">
        <f>#REF!+P491+#REF!+P442+P306+P252+P196+P189+P13</f>
        <v>#REF!</v>
      </c>
      <c r="Q580" s="11" t="e">
        <f>#REF!+Q491+#REF!+Q442+Q306+Q252+Q196+Q189+Q13</f>
        <v>#REF!</v>
      </c>
      <c r="R580" s="11" t="e">
        <f>#REF!+R491+#REF!+R442+R306+R252+R196+R189+R13</f>
        <v>#REF!</v>
      </c>
      <c r="S580" s="11" t="e">
        <f>#REF!+S491+#REF!+S442+S306+S252+S196+S189+S13</f>
        <v>#REF!</v>
      </c>
      <c r="T580" s="11" t="e">
        <f>#REF!+T491+#REF!+T442+T306+T252+T196+T189+T13</f>
        <v>#REF!</v>
      </c>
      <c r="U580" s="11" t="e">
        <f>#REF!+U491+#REF!+U442+U306+U252+U196+U189+U13</f>
        <v>#REF!</v>
      </c>
      <c r="V580" s="11" t="e">
        <f>#REF!+V491+#REF!+V442+V306+V252+V196+V189+V13</f>
        <v>#REF!</v>
      </c>
      <c r="Y580" s="87"/>
    </row>
    <row r="581" spans="1:22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3"/>
      <c r="V582" s="3"/>
    </row>
    <row r="583" ht="12.75">
      <c r="F583" s="107"/>
    </row>
    <row r="584" ht="12.75">
      <c r="F584" s="105"/>
    </row>
    <row r="585" ht="12.75">
      <c r="F585" s="105"/>
    </row>
    <row r="586" spans="6:25" ht="12.75">
      <c r="F586" s="113"/>
      <c r="Y586" s="116"/>
    </row>
    <row r="587" ht="12.75">
      <c r="F587" s="105"/>
    </row>
    <row r="589" ht="12.75">
      <c r="F589" s="115"/>
    </row>
    <row r="593" ht="12.75">
      <c r="F593" s="105"/>
    </row>
  </sheetData>
  <sheetProtection/>
  <autoFilter ref="A12:F580"/>
  <mergeCells count="11">
    <mergeCell ref="B1:D1"/>
    <mergeCell ref="B2:D2"/>
    <mergeCell ref="B3:D3"/>
    <mergeCell ref="A9:V9"/>
    <mergeCell ref="A582:T582"/>
    <mergeCell ref="A580:E580"/>
    <mergeCell ref="A11:V11"/>
    <mergeCell ref="A10:V10"/>
    <mergeCell ref="B5:W5"/>
    <mergeCell ref="B6:W6"/>
    <mergeCell ref="C7:V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2019-05-29T23:07:26Z</cp:lastPrinted>
  <dcterms:created xsi:type="dcterms:W3CDTF">2008-11-11T04:53:42Z</dcterms:created>
  <dcterms:modified xsi:type="dcterms:W3CDTF">2019-07-28T22:34:43Z</dcterms:modified>
  <cp:category/>
  <cp:version/>
  <cp:contentType/>
  <cp:contentStatus/>
</cp:coreProperties>
</file>